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Noviembre\Numeral 4 Número y nombre de funcionarios\"/>
    </mc:Choice>
  </mc:AlternateContent>
  <xr:revisionPtr revIDLastSave="0" documentId="8_{5BFDF7EA-414F-42B9-8934-D9082B35DE99}" xr6:coauthVersionLast="36" xr6:coauthVersionMax="36" xr10:uidLastSave="{00000000-0000-0000-0000-000000000000}"/>
  <bookViews>
    <workbookView xWindow="0" yWindow="0" windowWidth="28800" windowHeight="12105" xr2:uid="{680F37FE-A097-491B-9407-D9C44D2B6999}"/>
  </bookViews>
  <sheets>
    <sheet name="N4" sheetId="1" r:id="rId1"/>
  </sheets>
  <definedNames>
    <definedName name="_xlnm._FilterDatabase" localSheetId="0" hidden="1">'N4'!$B$26:$S$81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Q81" i="1" s="1"/>
  <c r="O80" i="1"/>
  <c r="Q80" i="1" s="1"/>
  <c r="O79" i="1"/>
  <c r="Q79" i="1" s="1"/>
  <c r="Q78" i="1"/>
  <c r="O78" i="1"/>
  <c r="O77" i="1"/>
  <c r="Q77" i="1" s="1"/>
  <c r="O76" i="1"/>
  <c r="Q76" i="1" s="1"/>
  <c r="O75" i="1"/>
  <c r="Q75" i="1" s="1"/>
  <c r="O74" i="1"/>
  <c r="Q74" i="1" s="1"/>
  <c r="Q73" i="1"/>
  <c r="O73" i="1"/>
  <c r="O72" i="1"/>
  <c r="Q72" i="1" s="1"/>
  <c r="O71" i="1"/>
  <c r="Q71" i="1" s="1"/>
  <c r="O70" i="1"/>
  <c r="Q70" i="1" s="1"/>
  <c r="O69" i="1"/>
  <c r="Q69" i="1" s="1"/>
  <c r="O68" i="1"/>
  <c r="Q68" i="1" s="1"/>
  <c r="O67" i="1"/>
  <c r="Q67" i="1" s="1"/>
  <c r="O66" i="1"/>
  <c r="Q66" i="1" s="1"/>
  <c r="O65" i="1"/>
  <c r="Q65" i="1" s="1"/>
  <c r="O64" i="1"/>
  <c r="Q64" i="1" s="1"/>
  <c r="Q63" i="1"/>
  <c r="O63" i="1"/>
  <c r="O62" i="1"/>
  <c r="Q62" i="1" s="1"/>
  <c r="O61" i="1"/>
  <c r="Q61" i="1" s="1"/>
  <c r="O60" i="1"/>
  <c r="Q60" i="1" s="1"/>
  <c r="O59" i="1"/>
  <c r="Q59" i="1" s="1"/>
  <c r="O58" i="1"/>
  <c r="Q58" i="1" s="1"/>
  <c r="O57" i="1"/>
  <c r="Q57" i="1" s="1"/>
  <c r="O56" i="1"/>
  <c r="Q56" i="1" s="1"/>
  <c r="O55" i="1"/>
  <c r="Q55" i="1" s="1"/>
  <c r="O54" i="1"/>
  <c r="Q54" i="1" s="1"/>
  <c r="Q53" i="1"/>
  <c r="O53" i="1"/>
  <c r="O52" i="1"/>
  <c r="Q52" i="1" s="1"/>
  <c r="O51" i="1"/>
  <c r="Q51" i="1" s="1"/>
  <c r="O50" i="1"/>
  <c r="Q50" i="1" s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Q43" i="1"/>
  <c r="O43" i="1"/>
  <c r="O42" i="1"/>
  <c r="Q42" i="1" s="1"/>
  <c r="O41" i="1"/>
  <c r="Q41" i="1" s="1"/>
  <c r="O40" i="1"/>
  <c r="Q40" i="1" s="1"/>
  <c r="O39" i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Q33" i="1"/>
  <c r="O33" i="1"/>
  <c r="O32" i="1"/>
  <c r="Q32" i="1" s="1"/>
  <c r="Q31" i="1"/>
  <c r="O30" i="1"/>
  <c r="Q30" i="1" s="1"/>
  <c r="Q29" i="1"/>
  <c r="O29" i="1"/>
  <c r="O28" i="1"/>
  <c r="Q28" i="1" s="1"/>
  <c r="O27" i="1"/>
  <c r="Q27" i="1" s="1"/>
</calcChain>
</file>

<file path=xl/sharedStrings.xml><?xml version="1.0" encoding="utf-8"?>
<sst xmlns="http://schemas.openxmlformats.org/spreadsheetml/2006/main" count="256" uniqueCount="159">
  <si>
    <t>SECRETARÍA EJECUTIVA</t>
  </si>
  <si>
    <t xml:space="preserve">INSTANCIA COORDINADORA DE LA MODERNIZACIÓN DEL </t>
  </si>
  <si>
    <t xml:space="preserve">SECTOR JUSTICIA </t>
  </si>
  <si>
    <t>Dirección:</t>
  </si>
  <si>
    <t>2da. Calle 8-36 zona 14, Guatemala, Guatemala.</t>
  </si>
  <si>
    <t>Horario de Atención Sede Central:</t>
  </si>
  <si>
    <t>07:30 a 15:30 Horas.</t>
  </si>
  <si>
    <t>Horario de atención 
Centros de Administración de Justicia</t>
  </si>
  <si>
    <t>08:00 a 16:00 Horas.</t>
  </si>
  <si>
    <t>Telefono:</t>
  </si>
  <si>
    <t>2317-4747</t>
  </si>
  <si>
    <t>Director o Coordinador:</t>
  </si>
  <si>
    <t>José David Castillo Barrera.</t>
  </si>
  <si>
    <t>Encargado de actualización:</t>
  </si>
  <si>
    <t>Jesus David Macario de la Cruz / RRHH.</t>
  </si>
  <si>
    <t>Mes de actualización:</t>
  </si>
  <si>
    <t>Noviembre</t>
  </si>
  <si>
    <t>NUMERAL 4 - REMUNERACIONES DE EMPLEADOS Y SERVIDORES PÚBLICOS</t>
  </si>
  <si>
    <t xml:space="preserve">No. </t>
  </si>
  <si>
    <t>Renglón</t>
  </si>
  <si>
    <t>Apellidos y Nombres (Empleado/Servidor Público)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</si>
  <si>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</si>
  <si>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</si>
  <si>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</si>
  <si>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</si>
  <si>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</si>
  <si>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</si>
  <si>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</si>
  <si>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</si>
  <si>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</si>
  <si>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</si>
  <si>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</si>
  <si>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</si>
  <si>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</si>
  <si>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 NACIONALES</t>
  </si>
  <si>
    <t>MONTO VIÁTICOS INTERNACIONAL</t>
  </si>
  <si>
    <t>022</t>
  </si>
  <si>
    <t xml:space="preserve">AGUIRRE VEGA, MILVIA REBECA  </t>
  </si>
  <si>
    <t>ASISTENTE DEL DESPACHO</t>
  </si>
  <si>
    <t>DESPACHO SUPERIOR</t>
  </si>
  <si>
    <t>ALVAREZ VAIDES, BLANCA ARGENTINA</t>
  </si>
  <si>
    <t>INTERPRETE DEL CENTRO DE ADMINISTRACIÓN DE JUSTICIA Y BUFETE POPULAR DEL MUNICIPIO DE PLAYA GRANDE IXCAN, DEPARTAMENTO DE QUICHE</t>
  </si>
  <si>
    <t>CAJ PLAYA GRANDE, QUICHE</t>
  </si>
  <si>
    <t>ARAGÓN RECINOS, MANUEL DE JESÚS</t>
  </si>
  <si>
    <t xml:space="preserve">AUXILIAR DE SERVICIOS </t>
  </si>
  <si>
    <t>SERVICIOS GENERALES</t>
  </si>
  <si>
    <t>AXT RODRIGUEZ, JUAN CARLOS</t>
  </si>
  <si>
    <t xml:space="preserve">ADMINISTRADOR DEL CENTRO DE ADMINISTRACIÓN DE JUSTICIA Y BUFETE POPULAR DEL MUNICIPIO DE SANTA EULALIA, HUEHUETENANGO. </t>
  </si>
  <si>
    <t>DIRECCIÓN GENERAL</t>
  </si>
  <si>
    <t xml:space="preserve">BANCES SÁNCHEZ, VIRGINIA CONSUELO </t>
  </si>
  <si>
    <t>ASESORA LEGAL PARA EL DESPACHO</t>
  </si>
  <si>
    <t xml:space="preserve">CASTILLO BARRERA, JOSE DAVID </t>
  </si>
  <si>
    <t>DIRECTOR GENERAL</t>
  </si>
  <si>
    <t xml:space="preserve">CHÁVEZ ESPINOZA, JOSELINE MARITZA </t>
  </si>
  <si>
    <t>ENCARGADA DE ALMACEN  Y SUMINISTROS</t>
  </si>
  <si>
    <t xml:space="preserve">COORDININACION ADMINISTRATIVA </t>
  </si>
  <si>
    <t xml:space="preserve">CHICÓ CRISPÍN, JULIO DAVID </t>
  </si>
  <si>
    <t>ENCARGADO DE FONDO ROTATIVO</t>
  </si>
  <si>
    <t>FLORES, VICTORIA ABIGAIL</t>
  </si>
  <si>
    <t>ASISTENTE DE INVENTARIOS</t>
  </si>
  <si>
    <t>INVETARIOS</t>
  </si>
  <si>
    <t xml:space="preserve">FUENTES CANEL, DIANA ROCIO </t>
  </si>
  <si>
    <t>ASISTENTE DE RECURSOS HUMANOS</t>
  </si>
  <si>
    <t>RECURSOS HUMANOS</t>
  </si>
  <si>
    <t>GALINDO AVILA DE GALICIA, MILDRED ISABEL</t>
  </si>
  <si>
    <t>ADMINISTRADOR DEL CENTRO DE ADMINISTRACIÓN DE JUSTICIA Y BUFETE POPULAR DEL MUNICIPIO DE SANTA MARÍA NEBAJ, QUICHÉ</t>
  </si>
  <si>
    <t xml:space="preserve">GALLEGO RAMIREZ, JACINTA </t>
  </si>
  <si>
    <t>INTERPRETE DEL CENTRO DE ADMINISTRACIÓN DE JUSTICIA -CAJ- Y BUFETE POPULAR DE NEBAJ, QUICHE</t>
  </si>
  <si>
    <t xml:space="preserve">ADMINISTRACIÓN DE CAJ </t>
  </si>
  <si>
    <t xml:space="preserve">GARCÍA OBANDO, ODILIA LIZETH </t>
  </si>
  <si>
    <t>AUDITORA INTERNA</t>
  </si>
  <si>
    <t xml:space="preserve">GONZÁLEZ RODRIGUEZ, CHRISTIAN NOÉ </t>
  </si>
  <si>
    <t>ASISTENTE ADMINISTRATIVO DEL CENTRO DE ADMINISTRACIÓN DE JUSTICIA -CAJ- Y BUFETE POPULAR DE IXCHIGUÁN, SAN MARCOS</t>
  </si>
  <si>
    <t>GUARCAX IJON, MARLENY FLORIDALMA</t>
  </si>
  <si>
    <t>ASISTENTE ADMINISTRATIVO DEL CENTRO DE ADMINISTRACIÓN DE JUSTICIA -CAJ- Y BUFETE POPULAR, SANTIAGO ATITLÁN, SOLOLÁ</t>
  </si>
  <si>
    <t xml:space="preserve">HERNÁNDEZ CUEVAS, VICTOR GUILLERMO </t>
  </si>
  <si>
    <t xml:space="preserve">COORDINADOR FINANCIERO </t>
  </si>
  <si>
    <t xml:space="preserve">IXBALAN CHICAJAU, ANTONIO </t>
  </si>
  <si>
    <t>AUXILIAR DE SERVICIOS GENERALES DEL CENTRO DE ADMINISTRACIÓN DE JUSTICIA -CAJ- Y BUFETE POPULAR, SANTIAGO ATITLÁN, SOLOLÁ</t>
  </si>
  <si>
    <t xml:space="preserve">JUAN MATEO, AURELIO </t>
  </si>
  <si>
    <t xml:space="preserve">AUXILIAR DE SERVICIOS GENERALES DEL CENTRO DE ADMINISTRACIÓN DE JUSTICIA -CAJ- Y BUFETE POPULAR, SANTA EULALIA, HUEHUETENANGO </t>
  </si>
  <si>
    <t xml:space="preserve">JUÁN Y JUÁN, ELISEO DARÍO </t>
  </si>
  <si>
    <t xml:space="preserve">INTERPRETE  DEL CENTRO DE ADMINISTRACIÓN DE JUSTICIA -CAJ- Y BUFETE POPULAR, SANTA EULALIA, HUEHUETENANGO </t>
  </si>
  <si>
    <t>LEIVA GARCÍA, JOSÉ ADELSO</t>
  </si>
  <si>
    <t>ASESOR LEGAL</t>
  </si>
  <si>
    <t>LÓPEZ ALVARADO, ROCIO GUISELA</t>
  </si>
  <si>
    <t xml:space="preserve">ENCARGADA DE PLANIFICACIÓN </t>
  </si>
  <si>
    <t>COORDINACIÓN DE FORTALECIMIENTO INSTITUCIONAL Y DE PROGRAMAS</t>
  </si>
  <si>
    <t xml:space="preserve">LOPEZ FELIX, ZAIDA AMARILIZ </t>
  </si>
  <si>
    <t>ASISTENTE ADMINISTRATIVO DEL CENTRO DE ADMINISTRACIÓN DE JUSTICIA -CAJ- Y BUFETE POPULAR DE NEBAJ, QUICHE</t>
  </si>
  <si>
    <t>LOPEZ VALENCIA, ROSA ESTELA</t>
  </si>
  <si>
    <t xml:space="preserve">AUXILIAR DE SERVICIOS GENERALES </t>
  </si>
  <si>
    <t>LÓPEZ VILLATORO DE PAÍZ, CLARA GUADALUPE</t>
  </si>
  <si>
    <t xml:space="preserve">SECRETARIO EJECUTIVO </t>
  </si>
  <si>
    <t xml:space="preserve">MACARIO DE LA CRUZ, JESUS DAVID </t>
  </si>
  <si>
    <t xml:space="preserve">ENCARGADO DE RECURSOS HUMANOS </t>
  </si>
  <si>
    <t xml:space="preserve">DIRECCION GENERAL </t>
  </si>
  <si>
    <t>029</t>
  </si>
  <si>
    <t xml:space="preserve">MALDONADO ALVAREZ, JASSON ALEXANDER </t>
  </si>
  <si>
    <t xml:space="preserve">SERVICIOS TÉCNICOS EN APOYO AL ARCHIVO GENERAL DE LA SECRETARÍA EJECUTIVA DE LA INSTANCIA COORDINADORA DE LA MODERNIZACIÓN DEL SECTOR JUSTICIA </t>
  </si>
  <si>
    <t>ARCHIVO GENERAL</t>
  </si>
  <si>
    <t xml:space="preserve">MENDEZ, CLAUDIA MARISOL </t>
  </si>
  <si>
    <t xml:space="preserve">UNIDAD DE ACCESO A LA INFORMACIÓN PUBLICA Y COMUNICACIÓN SOCIAL </t>
  </si>
  <si>
    <t xml:space="preserve">COORDINACIÓN DE FORTALECIMIENTO </t>
  </si>
  <si>
    <t xml:space="preserve">MENDOZA BIZARRO, LESLY MARIA </t>
  </si>
  <si>
    <t>ENCARGADA DE ADQUISICIONES</t>
  </si>
  <si>
    <t>COORDINACIÓN ADMINISTRATIVA</t>
  </si>
  <si>
    <t>MERIDA HERNANDEZ, MONICA IVON</t>
  </si>
  <si>
    <t>ENCARGADA DE CONTABILIDAD</t>
  </si>
  <si>
    <t>COORDINACIÓN FINANCIERA</t>
  </si>
  <si>
    <t xml:space="preserve">MIRANDA NAVARRO DE RALDA, THELMY OVILIA </t>
  </si>
  <si>
    <t>ADMINISTRADORA DEL CENTRO DE ADMINISTRACIÓN DE JUSTICIA -CAJ- Y BUFETE POPULAR DE IXCHIGUÁN, SAN MARCOS</t>
  </si>
  <si>
    <t>MOLINA MORALES, ANTONIA DEL MILAGRO</t>
  </si>
  <si>
    <t>ADMINISTRADORA DEL CENTRO DE ADMINISTRACIÓN DE JUSTICIA -CAJ- Y BUFETE POPULAR, SANTIAGO ATITLÁN, SOLOLÁ</t>
  </si>
  <si>
    <t xml:space="preserve">MONZON BARRENO, SANDRA ELIZABETH </t>
  </si>
  <si>
    <t xml:space="preserve">ENCARGADA DE TESORERÍA </t>
  </si>
  <si>
    <t xml:space="preserve">MORALES URZÚA, RONALD VINICIO </t>
  </si>
  <si>
    <t xml:space="preserve">ENCARGADO DE SERVICIOS GENERALES </t>
  </si>
  <si>
    <t xml:space="preserve">MORENTE RAMOS, TOMAS </t>
  </si>
  <si>
    <t xml:space="preserve">AUXILIAR DE SERVICIOS GENERALES DEL CENTRO DE ADMINISTRACIÓN DE JUSTICIA -CAJ- Y BUFETE POPULAR, PLAYA GRANDE IXCÁN, QUICHÉ </t>
  </si>
  <si>
    <t xml:space="preserve">MURGA VELASQUEZ, MARCKS JAMES </t>
  </si>
  <si>
    <t>MUY ORELLANA, GERSON DE JESÚS</t>
  </si>
  <si>
    <t xml:space="preserve">PABLO TZOC, FELIPE </t>
  </si>
  <si>
    <t xml:space="preserve">PASCUAL GARCIA, SANDRA YERALDINY </t>
  </si>
  <si>
    <t>ASISTENTE ADMINISTRATIVO DEL CENTRO DE ADMINISTRACIÓN DE JUSTICIA -CAJ- Y BUFETE POPULAR, SANTA EULALIA, HUEHUETENANGO</t>
  </si>
  <si>
    <t>RAMIREZ RODRIGUEZ, LUIS FERNANDO</t>
  </si>
  <si>
    <t>RAMÍREZ SANDOVAL DE SEBASTÍAN, SILVIA</t>
  </si>
  <si>
    <t>INTERPRETE DEL CENTRO DE ADMINISTRACIÓN DE JUSTICIA -CAJ- Y BUFETE POPULAR DE IXCHIGUÁN, SAN MARCOS</t>
  </si>
  <si>
    <t xml:space="preserve">RAMOS GARCIA, FRANCISCO </t>
  </si>
  <si>
    <t xml:space="preserve">RAMOS RAMIREZ, BONIFACIO </t>
  </si>
  <si>
    <t>AUXILIAR DE SERVICIOS GENERALES DEL CENTRO DE ADMINISTRACIÓN DE JUSTICIA -CAJ- Y BUFETE POPULAR, IXCHIGUÁN, SAN MARCOS</t>
  </si>
  <si>
    <t xml:space="preserve">REYES COY, HECTOR ABELARDO </t>
  </si>
  <si>
    <t xml:space="preserve">ADMINISTRADOR DEL CENTRO DE ADMINISTRACIÓN DE JUSTICIA -CAJ- Y BUFETE POPULAR, PLAYA GRANDE IXCÁN, QUICHÉ </t>
  </si>
  <si>
    <t>023</t>
  </si>
  <si>
    <t>REYES GARCÍA, WILLIAM EDUARDO</t>
  </si>
  <si>
    <t xml:space="preserve">ENCARGADO DE PRESUPUESTO </t>
  </si>
  <si>
    <t xml:space="preserve">RIVERA MARROQUIN, LUIS ARMANDO </t>
  </si>
  <si>
    <t>AUXILIAR DE SERVICIOS GENERALES DEL CENTRO DE ADMINISTRACIÓN DE JUSTICIA -CAJ- Y BUFETE POPULAR, NEBAJ, QUICHÉ</t>
  </si>
  <si>
    <t>ROBLEDO ROBLES, GILBERTO ALFREDO</t>
  </si>
  <si>
    <t>COORDINADOR DE FORTALECIMIENTO INSTITUCIONAL Y DE PROGRAMAS</t>
  </si>
  <si>
    <t>RODRIGUEZ RUANO, WENDY PAOLA</t>
  </si>
  <si>
    <t>SERVICIOS TÉCNICOS EN ASISTENCIA A LA DIRECCIÓN GENERAL DE LA SECRETARÍA EJECUTIVA DE LA INSTANCIA COORDINADORA DE LA MODERNIZACIÓN DEL SECTOR JUSTICIA</t>
  </si>
  <si>
    <t xml:space="preserve">ROJAS GAMEZ, ESTUARDO OTTONIEL </t>
  </si>
  <si>
    <t xml:space="preserve">ENCARGADO DE INFORMÁTICA </t>
  </si>
  <si>
    <t>SANTOS LÓPEZ, HERMAN GABRIEL</t>
  </si>
  <si>
    <t xml:space="preserve">ASESOR DE COOPERACIÓN INTERNACIONAL </t>
  </si>
  <si>
    <t>SICAL MANUEL, JANDERY MORELIA SOLEDAD</t>
  </si>
  <si>
    <t xml:space="preserve">ASISTENTE ADMINISTRATIVO DEL CENTRO DE ADMINISTRACIÓN DE JUSTICIA -CAJ- Y BUFETE POPULAR, PLAYA GRANDE IXCÁN, QUICHÉ </t>
  </si>
  <si>
    <t xml:space="preserve">SOSA QUINTANA, CARLOS ARMANDO </t>
  </si>
  <si>
    <t>ENCARGADO DE ARCHIVO GENERAL</t>
  </si>
  <si>
    <t>COORDINACION ADMINISTRATIVA</t>
  </si>
  <si>
    <t>TERET MAZARIEGOS, SULY JOHANA</t>
  </si>
  <si>
    <t>COORDINADORA ADMINISTRATIVA</t>
  </si>
  <si>
    <t xml:space="preserve">TZINA MENDOZA, DOLORES </t>
  </si>
  <si>
    <t>INTERPRETE  DEL CENTRO DE ADMINISTRACIÓN DE JUSTICIA -CAJ- Y BUFETE POPULAR, SANTIAGO ATITLÁN, SOLOLÁ</t>
  </si>
  <si>
    <t xml:space="preserve"> VELIZ ALDANA,  MARÍA DE LOS ANGELES</t>
  </si>
  <si>
    <t>SECRETARIA RECEPCIONISTA</t>
  </si>
  <si>
    <t xml:space="preserve">ZAMORA BALTODANO, DANIEL ENRIQUE </t>
  </si>
  <si>
    <t>ENCARGADO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</si>
</sst>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1F4E79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64" fontId="2" fillId="2" borderId="0" xfId="0" applyNumberFormat="1" applyFont="1" applyFill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7" fontId="6" fillId="3" borderId="7" xfId="0" applyNumberFormat="1" applyFont="1" applyFill="1" applyBorder="1" applyAlignment="1">
      <alignment horizontal="center"/>
    </xf>
    <xf numFmtId="17" fontId="6" fillId="3" borderId="8" xfId="0" applyNumberFormat="1" applyFont="1" applyFill="1" applyBorder="1" applyAlignment="1">
      <alignment horizontal="center"/>
    </xf>
    <xf numFmtId="17" fontId="6" fillId="3" borderId="9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6" fontId="10" fillId="0" borderId="13" xfId="0" applyNumberFormat="1" applyFont="1" applyFill="1" applyBorder="1" applyAlignment="1">
      <alignment horizontal="left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164" fontId="9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0" fontId="2" fillId="2" borderId="0" xfId="0" applyFont="1" applyFill="1" applyBorder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372949</xdr:colOff>
      <xdr:row>0</xdr:row>
      <xdr:rowOff>94331</xdr:rowOff>
    </xdr:from>
    <xdr:to>
      <xdr:col>9</xdr:col>
      <xdr:colOff>720573</xdr:colOff>
      <xdr:row>10</xdr:row>
      <xdr:rowOff>17994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5240E2-DC5A-4C14-8010-79270D66F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3099" y="94331"/>
          <a:ext cx="1500149" cy="154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AEA5-4609-4462-B1D7-1AD4FF74B749}">
  <sheetPr>
    <pageSetUpPr fitToPage="1"/>
  </sheetPr>
  <dimension ref="A1:AQ151"/>
  <sheetViews>
    <sheetView tabSelected="1" zoomScale="84" zoomScaleNormal="84" workbookViewId="0">
      <pane xSplit="4" ySplit="26" topLeftCell="G27" activePane="bottomRight" state="frozen"/>
      <selection pane="topRight" activeCell="D1" sqref="D1"/>
      <selection pane="bottomLeft" activeCell="A13" sqref="A13"/>
      <selection pane="bottomRight" activeCell="B11" sqref="B11:S11"/>
    </sheetView>
  </sheetViews>
  <sheetFormatPr baseColWidth="10" defaultRowHeight="12.75" x14ac:dyDescent="0.2"/>
  <cols>
    <col min="1" max="1" width="11.42578125" style="4"/>
    <col min="2" max="2" width="5.42578125" style="4" customWidth="1"/>
    <col min="3" max="3" width="11" style="4" customWidth="1"/>
    <col min="4" max="4" width="53.5703125" style="4" customWidth="1"/>
    <col min="5" max="5" width="41.85546875" style="4" bestFit="1" customWidth="1"/>
    <col min="6" max="6" width="40" style="4" customWidth="1"/>
    <col min="7" max="7" width="9.7109375" style="64" customWidth="1"/>
    <col min="8" max="8" width="16.42578125" style="64" customWidth="1"/>
    <col min="9" max="9" width="17.28515625" style="64" customWidth="1"/>
    <col min="10" max="10" width="22.28515625" style="64" customWidth="1"/>
    <col min="11" max="11" width="20.28515625" style="64" customWidth="1"/>
    <col min="12" max="12" width="18.85546875" style="64" customWidth="1"/>
    <col min="13" max="13" width="24.140625" style="64" customWidth="1"/>
    <col min="14" max="14" width="18" style="64" customWidth="1"/>
    <col min="15" max="15" width="15.5703125" style="1" customWidth="1"/>
    <col min="16" max="16" width="15.140625" style="3" customWidth="1"/>
    <col min="17" max="17" width="15.28515625" style="3" customWidth="1"/>
    <col min="18" max="18" width="20.140625" style="1" customWidth="1"/>
    <col min="19" max="19" width="21.5703125" style="1" customWidth="1"/>
    <col min="20" max="16384" width="11.42578125" style="4"/>
  </cols>
  <sheetData>
    <row r="1" spans="1:3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2" x14ac:dyDescent="0.2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2" x14ac:dyDescent="0.2">
      <c r="A3" s="3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2" x14ac:dyDescent="0.2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x14ac:dyDescent="0.2">
      <c r="A5" s="3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2" x14ac:dyDescent="0.2">
      <c r="A6" s="3"/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x14ac:dyDescent="0.2">
      <c r="A7" s="3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2" x14ac:dyDescent="0.2">
      <c r="A8" s="3"/>
      <c r="B8" s="3"/>
      <c r="C8" s="3"/>
      <c r="D8" s="3"/>
      <c r="E8" s="3"/>
      <c r="F8" s="3"/>
      <c r="G8" s="1"/>
      <c r="H8" s="1"/>
      <c r="I8" s="1"/>
      <c r="J8" s="1"/>
      <c r="K8" s="1"/>
      <c r="L8" s="1"/>
      <c r="M8" s="1"/>
      <c r="N8" s="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x14ac:dyDescent="0.2">
      <c r="A9" s="3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2" x14ac:dyDescent="0.2">
      <c r="A10" s="3"/>
      <c r="B10" s="3"/>
      <c r="C10" s="3"/>
      <c r="D10" s="3"/>
      <c r="E10" s="3"/>
      <c r="F10" s="3"/>
      <c r="G10" s="1"/>
      <c r="H10" s="1"/>
      <c r="I10" s="1"/>
      <c r="J10" s="1"/>
      <c r="K10" s="1"/>
      <c r="L10" s="1"/>
      <c r="M10" s="1"/>
      <c r="N10" s="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2" ht="22.5" x14ac:dyDescent="0.2">
      <c r="A11" s="3"/>
      <c r="B11" s="5" t="s"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2" ht="22.5" x14ac:dyDescent="0.2">
      <c r="A12" s="3"/>
      <c r="B12" s="5" t="s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22.5" x14ac:dyDescent="0.2">
      <c r="A13" s="3"/>
      <c r="B13" s="5" t="s">
        <v>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2" x14ac:dyDescent="0.2">
      <c r="A14" s="3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0.25" x14ac:dyDescent="0.3">
      <c r="A15" s="3"/>
      <c r="B15" s="6" t="s">
        <v>3</v>
      </c>
      <c r="C15" s="7"/>
      <c r="D15" s="8"/>
      <c r="E15" s="9" t="s">
        <v>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0.25" x14ac:dyDescent="0.3">
      <c r="A16" s="3"/>
      <c r="B16" s="12" t="s">
        <v>5</v>
      </c>
      <c r="C16" s="13"/>
      <c r="D16" s="14"/>
      <c r="E16" s="15" t="s">
        <v>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43" ht="18.75" customHeight="1" x14ac:dyDescent="0.3">
      <c r="A17" s="3"/>
      <c r="B17" s="18" t="s">
        <v>7</v>
      </c>
      <c r="C17" s="19"/>
      <c r="D17" s="20"/>
      <c r="E17" s="21" t="s">
        <v>8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43" ht="20.25" x14ac:dyDescent="0.3">
      <c r="A18" s="3"/>
      <c r="B18" s="12" t="s">
        <v>9</v>
      </c>
      <c r="C18" s="13"/>
      <c r="D18" s="14"/>
      <c r="E18" s="15" t="s">
        <v>10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43" ht="20.25" x14ac:dyDescent="0.3">
      <c r="A19" s="3"/>
      <c r="B19" s="6" t="s">
        <v>11</v>
      </c>
      <c r="C19" s="7"/>
      <c r="D19" s="8"/>
      <c r="E19" s="9" t="s">
        <v>12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43" ht="21" thickBot="1" x14ac:dyDescent="0.35">
      <c r="A20" s="3"/>
      <c r="B20" s="12" t="s">
        <v>13</v>
      </c>
      <c r="C20" s="13"/>
      <c r="D20" s="14"/>
      <c r="E20" s="15" t="s">
        <v>14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43" ht="21" thickBot="1" x14ac:dyDescent="0.35">
      <c r="A21" s="3"/>
      <c r="B21" s="24" t="s">
        <v>15</v>
      </c>
      <c r="C21" s="25"/>
      <c r="D21" s="26"/>
      <c r="E21" s="27" t="s">
        <v>16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43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3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3" x14ac:dyDescent="0.2">
      <c r="A24" s="3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1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3" ht="26.25" thickBot="1" x14ac:dyDescent="0.25">
      <c r="A25" s="3"/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3" ht="47.25" x14ac:dyDescent="0.2">
      <c r="A26" s="3"/>
      <c r="B26" s="33" t="s">
        <v>18</v>
      </c>
      <c r="C26" s="34" t="s">
        <v>19</v>
      </c>
      <c r="D26" s="35" t="s">
        <v>20</v>
      </c>
      <c r="E26" s="34" t="s">
        <v>21</v>
      </c>
      <c r="F26" s="34" t="s">
        <v>22</v>
      </c>
      <c r="G26" s="35" t="s">
        <v>23</v>
      </c>
      <c r="H26" s="35" t="s">
        <v>24</v>
      </c>
      <c r="I26" s="35" t="s">
        <v>25</v>
      </c>
      <c r="J26" s="35" t="s">
        <v>26</v>
      </c>
      <c r="K26" s="35" t="s">
        <v>27</v>
      </c>
      <c r="L26" s="35" t="s">
        <v>28</v>
      </c>
      <c r="M26" s="35" t="s">
        <v>29</v>
      </c>
      <c r="N26" s="35" t="s">
        <v>30</v>
      </c>
      <c r="O26" s="35" t="s">
        <v>31</v>
      </c>
      <c r="P26" s="35" t="s">
        <v>32</v>
      </c>
      <c r="Q26" s="35" t="s">
        <v>33</v>
      </c>
      <c r="R26" s="36" t="s">
        <v>34</v>
      </c>
      <c r="S26" s="36" t="s">
        <v>35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ht="50.25" customHeight="1" x14ac:dyDescent="0.2">
      <c r="A27" s="3"/>
      <c r="B27" s="37">
        <v>1</v>
      </c>
      <c r="C27" s="38" t="s">
        <v>36</v>
      </c>
      <c r="D27" s="39" t="s">
        <v>37</v>
      </c>
      <c r="E27" s="40" t="s">
        <v>38</v>
      </c>
      <c r="F27" s="41" t="s">
        <v>39</v>
      </c>
      <c r="G27" s="42"/>
      <c r="H27" s="42">
        <v>8300</v>
      </c>
      <c r="I27" s="42"/>
      <c r="J27" s="42"/>
      <c r="K27" s="42"/>
      <c r="L27" s="42">
        <v>250</v>
      </c>
      <c r="M27" s="42"/>
      <c r="N27" s="42"/>
      <c r="O27" s="43">
        <f>SUM(G27:L27)</f>
        <v>8550</v>
      </c>
      <c r="P27" s="43">
        <v>661.25</v>
      </c>
      <c r="Q27" s="43">
        <f>+O27-P27</f>
        <v>7888.75</v>
      </c>
      <c r="R27" s="43"/>
      <c r="S27" s="43"/>
      <c r="T27" s="3"/>
      <c r="U27" s="1"/>
      <c r="V27" s="1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ht="82.5" customHeight="1" x14ac:dyDescent="0.2">
      <c r="A28" s="3"/>
      <c r="B28" s="37">
        <v>2</v>
      </c>
      <c r="C28" s="38" t="s">
        <v>36</v>
      </c>
      <c r="D28" s="39" t="s">
        <v>40</v>
      </c>
      <c r="E28" s="40" t="s">
        <v>41</v>
      </c>
      <c r="F28" s="44" t="s">
        <v>42</v>
      </c>
      <c r="G28" s="42"/>
      <c r="H28" s="42">
        <v>4250</v>
      </c>
      <c r="I28" s="42"/>
      <c r="J28" s="42"/>
      <c r="K28" s="42">
        <v>375</v>
      </c>
      <c r="L28" s="42">
        <v>250</v>
      </c>
      <c r="M28" s="42"/>
      <c r="N28" s="42"/>
      <c r="O28" s="43">
        <f>SUM(G28:L28)</f>
        <v>4875</v>
      </c>
      <c r="P28" s="43">
        <v>223.39</v>
      </c>
      <c r="Q28" s="43">
        <f>+O28-P28</f>
        <v>4651.6099999999997</v>
      </c>
      <c r="R28" s="43"/>
      <c r="S28" s="43"/>
      <c r="T28" s="3"/>
      <c r="U28" s="1"/>
      <c r="V28" s="1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ht="50.25" customHeight="1" x14ac:dyDescent="0.2">
      <c r="A29" s="3"/>
      <c r="B29" s="37">
        <v>3</v>
      </c>
      <c r="C29" s="38" t="s">
        <v>36</v>
      </c>
      <c r="D29" s="45" t="s">
        <v>43</v>
      </c>
      <c r="E29" s="46" t="s">
        <v>44</v>
      </c>
      <c r="F29" s="41" t="s">
        <v>45</v>
      </c>
      <c r="G29" s="42"/>
      <c r="H29" s="42">
        <v>4500</v>
      </c>
      <c r="I29" s="42"/>
      <c r="J29" s="42"/>
      <c r="K29" s="42"/>
      <c r="L29" s="42">
        <v>250</v>
      </c>
      <c r="M29" s="42"/>
      <c r="N29" s="42"/>
      <c r="O29" s="43">
        <f>SUM(F29:L29)</f>
        <v>4750</v>
      </c>
      <c r="P29" s="43">
        <v>281.07</v>
      </c>
      <c r="Q29" s="43">
        <f t="shared" ref="Q29:Q67" si="0">+O29-P29</f>
        <v>4468.93</v>
      </c>
      <c r="R29" s="43"/>
      <c r="S29" s="43"/>
      <c r="T29" s="3"/>
      <c r="U29" s="1"/>
      <c r="V29" s="1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69.75" customHeight="1" x14ac:dyDescent="0.2">
      <c r="A30" s="3"/>
      <c r="B30" s="37">
        <v>4</v>
      </c>
      <c r="C30" s="38" t="s">
        <v>36</v>
      </c>
      <c r="D30" s="45" t="s">
        <v>46</v>
      </c>
      <c r="E30" s="40" t="s">
        <v>47</v>
      </c>
      <c r="F30" s="41" t="s">
        <v>48</v>
      </c>
      <c r="G30" s="42"/>
      <c r="H30" s="42">
        <v>10500</v>
      </c>
      <c r="I30" s="42"/>
      <c r="J30" s="42"/>
      <c r="K30" s="42">
        <v>375</v>
      </c>
      <c r="L30" s="42">
        <v>250</v>
      </c>
      <c r="M30" s="42"/>
      <c r="N30" s="42"/>
      <c r="O30" s="43">
        <f>SUM(F30:L30)</f>
        <v>11125</v>
      </c>
      <c r="P30" s="43">
        <v>1067.45</v>
      </c>
      <c r="Q30" s="43">
        <f t="shared" si="0"/>
        <v>10057.549999999999</v>
      </c>
      <c r="R30" s="43"/>
      <c r="S30" s="43"/>
      <c r="T30" s="3"/>
      <c r="U30" s="1"/>
      <c r="V30" s="1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61.5" customHeight="1" x14ac:dyDescent="0.2">
      <c r="A31" s="3"/>
      <c r="B31" s="37">
        <v>5</v>
      </c>
      <c r="C31" s="47" t="s">
        <v>36</v>
      </c>
      <c r="D31" s="39" t="s">
        <v>49</v>
      </c>
      <c r="E31" s="40" t="s">
        <v>50</v>
      </c>
      <c r="F31" s="41" t="s">
        <v>39</v>
      </c>
      <c r="G31" s="42"/>
      <c r="H31" s="42">
        <v>10700</v>
      </c>
      <c r="I31" s="42"/>
      <c r="J31" s="42"/>
      <c r="K31" s="42">
        <v>375</v>
      </c>
      <c r="L31" s="42">
        <v>250</v>
      </c>
      <c r="M31" s="42"/>
      <c r="N31" s="42"/>
      <c r="O31" s="43">
        <v>11325</v>
      </c>
      <c r="P31" s="43">
        <v>1092.18</v>
      </c>
      <c r="Q31" s="43">
        <f t="shared" si="0"/>
        <v>10232.82</v>
      </c>
      <c r="R31" s="43"/>
      <c r="S31" s="43"/>
      <c r="T31" s="3"/>
      <c r="U31" s="1"/>
      <c r="V31" s="1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5" x14ac:dyDescent="0.2">
      <c r="A32" s="3"/>
      <c r="B32" s="37">
        <v>6</v>
      </c>
      <c r="C32" s="38" t="s">
        <v>36</v>
      </c>
      <c r="D32" s="45" t="s">
        <v>51</v>
      </c>
      <c r="E32" s="48" t="s">
        <v>52</v>
      </c>
      <c r="F32" s="41" t="s">
        <v>39</v>
      </c>
      <c r="G32" s="43"/>
      <c r="H32" s="42">
        <v>23000</v>
      </c>
      <c r="I32" s="43"/>
      <c r="J32" s="42"/>
      <c r="K32" s="42">
        <v>375</v>
      </c>
      <c r="L32" s="42">
        <v>250</v>
      </c>
      <c r="M32" s="42"/>
      <c r="N32" s="42"/>
      <c r="O32" s="43">
        <f>SUM(H32:L32)</f>
        <v>23625</v>
      </c>
      <c r="P32" s="43">
        <v>2464.2800000000002</v>
      </c>
      <c r="Q32" s="43">
        <f t="shared" si="0"/>
        <v>21160.720000000001</v>
      </c>
      <c r="R32" s="43"/>
      <c r="S32" s="43"/>
      <c r="T32" s="3"/>
      <c r="U32" s="1"/>
      <c r="V32" s="1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30" x14ac:dyDescent="0.2">
      <c r="A33" s="3"/>
      <c r="B33" s="37">
        <v>7</v>
      </c>
      <c r="C33" s="49" t="s">
        <v>36</v>
      </c>
      <c r="D33" s="39" t="s">
        <v>53</v>
      </c>
      <c r="E33" s="44" t="s">
        <v>54</v>
      </c>
      <c r="F33" s="41" t="s">
        <v>55</v>
      </c>
      <c r="G33" s="42"/>
      <c r="H33" s="42">
        <v>6500</v>
      </c>
      <c r="I33" s="42"/>
      <c r="J33" s="42"/>
      <c r="K33" s="42">
        <v>0</v>
      </c>
      <c r="L33" s="42">
        <v>250</v>
      </c>
      <c r="M33" s="42"/>
      <c r="N33" s="42"/>
      <c r="O33" s="50">
        <f>SUM(H33:N33)</f>
        <v>6750</v>
      </c>
      <c r="P33" s="43">
        <v>570.05999999999995</v>
      </c>
      <c r="Q33" s="43">
        <f t="shared" si="0"/>
        <v>6179.9400000000005</v>
      </c>
      <c r="R33" s="43"/>
      <c r="S33" s="43"/>
      <c r="T33" s="3"/>
      <c r="U33" s="1"/>
      <c r="V33" s="1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20.25" customHeight="1" x14ac:dyDescent="0.2">
      <c r="A34" s="3"/>
      <c r="B34" s="37">
        <v>8</v>
      </c>
      <c r="C34" s="49" t="s">
        <v>36</v>
      </c>
      <c r="D34" s="39" t="s">
        <v>56</v>
      </c>
      <c r="E34" s="44" t="s">
        <v>57</v>
      </c>
      <c r="F34" s="41" t="s">
        <v>55</v>
      </c>
      <c r="G34" s="42"/>
      <c r="H34" s="42">
        <v>6500</v>
      </c>
      <c r="I34" s="42"/>
      <c r="J34" s="42"/>
      <c r="K34" s="42"/>
      <c r="L34" s="42">
        <v>250</v>
      </c>
      <c r="M34" s="42"/>
      <c r="N34" s="42"/>
      <c r="O34" s="50">
        <f>SUM(H34:N34)</f>
        <v>6750</v>
      </c>
      <c r="P34" s="43">
        <v>555.76</v>
      </c>
      <c r="Q34" s="43">
        <f t="shared" si="0"/>
        <v>6194.24</v>
      </c>
      <c r="R34" s="43"/>
      <c r="S34" s="43"/>
      <c r="T34" s="3"/>
      <c r="U34" s="1"/>
      <c r="V34" s="1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97.5" customHeight="1" x14ac:dyDescent="0.2">
      <c r="A35" s="3"/>
      <c r="B35" s="37">
        <v>9</v>
      </c>
      <c r="C35" s="38" t="s">
        <v>36</v>
      </c>
      <c r="D35" s="39" t="s">
        <v>58</v>
      </c>
      <c r="E35" s="40" t="s">
        <v>59</v>
      </c>
      <c r="F35" s="41" t="s">
        <v>60</v>
      </c>
      <c r="G35" s="42"/>
      <c r="H35" s="42">
        <v>5500</v>
      </c>
      <c r="I35" s="42"/>
      <c r="J35" s="42"/>
      <c r="K35" s="42"/>
      <c r="L35" s="42">
        <v>250</v>
      </c>
      <c r="M35" s="42"/>
      <c r="N35" s="42"/>
      <c r="O35" s="50">
        <f>SUM(H35:N35)</f>
        <v>5750</v>
      </c>
      <c r="P35" s="43">
        <v>265.64999999999998</v>
      </c>
      <c r="Q35" s="43">
        <f t="shared" si="0"/>
        <v>5484.35</v>
      </c>
      <c r="R35" s="43">
        <v>2703.99</v>
      </c>
      <c r="S35" s="43"/>
      <c r="T35" s="3"/>
      <c r="U35" s="1"/>
      <c r="V35" s="1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26.25" customHeight="1" x14ac:dyDescent="0.2">
      <c r="A36" s="3"/>
      <c r="B36" s="37">
        <v>10</v>
      </c>
      <c r="C36" s="47" t="s">
        <v>36</v>
      </c>
      <c r="D36" s="39" t="s">
        <v>61</v>
      </c>
      <c r="E36" s="40" t="s">
        <v>62</v>
      </c>
      <c r="F36" s="41" t="s">
        <v>63</v>
      </c>
      <c r="G36" s="42"/>
      <c r="H36" s="42">
        <v>4500</v>
      </c>
      <c r="I36" s="43"/>
      <c r="J36" s="42"/>
      <c r="K36" s="42"/>
      <c r="L36" s="42">
        <v>250</v>
      </c>
      <c r="M36" s="42"/>
      <c r="N36" s="42"/>
      <c r="O36" s="43">
        <f t="shared" ref="O36:O45" si="1">SUM(H36:L36)</f>
        <v>4750</v>
      </c>
      <c r="P36" s="43">
        <v>287.94</v>
      </c>
      <c r="Q36" s="43">
        <f t="shared" si="0"/>
        <v>4462.0600000000004</v>
      </c>
      <c r="R36" s="43"/>
      <c r="S36" s="43"/>
      <c r="T36" s="3"/>
      <c r="U36" s="1"/>
      <c r="V36" s="1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72" customHeight="1" x14ac:dyDescent="0.2">
      <c r="A37" s="3"/>
      <c r="B37" s="37">
        <v>11</v>
      </c>
      <c r="C37" s="47" t="s">
        <v>36</v>
      </c>
      <c r="D37" s="39" t="s">
        <v>64</v>
      </c>
      <c r="E37" s="40" t="s">
        <v>65</v>
      </c>
      <c r="F37" s="41" t="s">
        <v>48</v>
      </c>
      <c r="G37" s="42"/>
      <c r="H37" s="42">
        <v>10500</v>
      </c>
      <c r="I37" s="43"/>
      <c r="J37" s="42"/>
      <c r="K37" s="42">
        <v>375</v>
      </c>
      <c r="L37" s="42">
        <v>250</v>
      </c>
      <c r="M37" s="42"/>
      <c r="N37" s="42"/>
      <c r="O37" s="43">
        <f>SUM(H37:L37)</f>
        <v>11125</v>
      </c>
      <c r="P37" s="43">
        <v>869.3</v>
      </c>
      <c r="Q37" s="43">
        <f t="shared" si="0"/>
        <v>10255.700000000001</v>
      </c>
      <c r="R37" s="43"/>
      <c r="S37" s="43"/>
      <c r="T37" s="3"/>
      <c r="U37" s="1"/>
      <c r="V37" s="1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s="3" customFormat="1" ht="55.5" customHeight="1" x14ac:dyDescent="0.2">
      <c r="B38" s="37">
        <v>12</v>
      </c>
      <c r="C38" s="38" t="s">
        <v>36</v>
      </c>
      <c r="D38" s="39" t="s">
        <v>66</v>
      </c>
      <c r="E38" s="40" t="s">
        <v>67</v>
      </c>
      <c r="F38" s="41" t="s">
        <v>68</v>
      </c>
      <c r="G38" s="42"/>
      <c r="H38" s="42">
        <v>4250</v>
      </c>
      <c r="I38" s="42"/>
      <c r="J38" s="42"/>
      <c r="K38" s="42">
        <v>0</v>
      </c>
      <c r="L38" s="42">
        <v>250</v>
      </c>
      <c r="M38" s="42"/>
      <c r="N38" s="42"/>
      <c r="O38" s="43">
        <f t="shared" si="1"/>
        <v>4500</v>
      </c>
      <c r="P38" s="43">
        <v>259.11</v>
      </c>
      <c r="Q38" s="43">
        <f t="shared" si="0"/>
        <v>4240.8900000000003</v>
      </c>
      <c r="R38" s="43"/>
      <c r="S38" s="43"/>
      <c r="U38" s="1"/>
      <c r="V38" s="1"/>
    </row>
    <row r="39" spans="1:43" s="3" customFormat="1" ht="55.5" customHeight="1" x14ac:dyDescent="0.2">
      <c r="B39" s="37">
        <v>13</v>
      </c>
      <c r="C39" s="38" t="s">
        <v>36</v>
      </c>
      <c r="D39" s="39" t="s">
        <v>69</v>
      </c>
      <c r="E39" s="40" t="s">
        <v>70</v>
      </c>
      <c r="F39" s="41" t="s">
        <v>39</v>
      </c>
      <c r="G39" s="42"/>
      <c r="H39" s="42">
        <v>14000</v>
      </c>
      <c r="I39" s="42"/>
      <c r="J39" s="42"/>
      <c r="K39" s="42">
        <v>375</v>
      </c>
      <c r="L39" s="42">
        <v>250</v>
      </c>
      <c r="M39" s="42"/>
      <c r="N39" s="42"/>
      <c r="O39" s="43">
        <f t="shared" si="1"/>
        <v>14625</v>
      </c>
      <c r="P39" s="43">
        <v>1414.46</v>
      </c>
      <c r="Q39" s="43">
        <f t="shared" si="0"/>
        <v>13210.54</v>
      </c>
      <c r="R39" s="43"/>
      <c r="S39" s="43"/>
      <c r="U39" s="1"/>
      <c r="V39" s="1"/>
    </row>
    <row r="40" spans="1:43" s="3" customFormat="1" ht="66.75" customHeight="1" x14ac:dyDescent="0.2">
      <c r="B40" s="37">
        <v>14</v>
      </c>
      <c r="C40" s="38" t="s">
        <v>36</v>
      </c>
      <c r="D40" s="39" t="s">
        <v>71</v>
      </c>
      <c r="E40" s="40" t="s">
        <v>72</v>
      </c>
      <c r="F40" s="41" t="s">
        <v>68</v>
      </c>
      <c r="G40" s="42"/>
      <c r="H40" s="42">
        <v>4250</v>
      </c>
      <c r="I40" s="42"/>
      <c r="J40" s="42"/>
      <c r="K40" s="42"/>
      <c r="L40" s="42">
        <v>250</v>
      </c>
      <c r="M40" s="42"/>
      <c r="N40" s="42"/>
      <c r="O40" s="43">
        <f t="shared" si="1"/>
        <v>4500</v>
      </c>
      <c r="P40" s="43">
        <v>256.45999999999998</v>
      </c>
      <c r="Q40" s="43">
        <f t="shared" si="0"/>
        <v>4243.54</v>
      </c>
      <c r="R40" s="43"/>
      <c r="S40" s="43"/>
      <c r="U40" s="1"/>
      <c r="V40" s="1"/>
    </row>
    <row r="41" spans="1:43" s="3" customFormat="1" ht="63" customHeight="1" x14ac:dyDescent="0.2">
      <c r="B41" s="37">
        <v>15</v>
      </c>
      <c r="C41" s="38" t="s">
        <v>36</v>
      </c>
      <c r="D41" s="39" t="s">
        <v>73</v>
      </c>
      <c r="E41" s="40" t="s">
        <v>74</v>
      </c>
      <c r="F41" s="41" t="s">
        <v>68</v>
      </c>
      <c r="G41" s="42"/>
      <c r="H41" s="42">
        <v>4250</v>
      </c>
      <c r="I41" s="42"/>
      <c r="J41" s="42"/>
      <c r="K41" s="42">
        <v>375</v>
      </c>
      <c r="L41" s="42">
        <v>250</v>
      </c>
      <c r="M41" s="42"/>
      <c r="N41" s="42"/>
      <c r="O41" s="43">
        <f t="shared" si="1"/>
        <v>4875</v>
      </c>
      <c r="P41" s="43">
        <v>296.52999999999997</v>
      </c>
      <c r="Q41" s="43">
        <f t="shared" si="0"/>
        <v>4578.47</v>
      </c>
      <c r="R41" s="43"/>
      <c r="S41" s="43"/>
      <c r="U41" s="1"/>
      <c r="V41" s="1"/>
    </row>
    <row r="42" spans="1:43" s="3" customFormat="1" ht="63" customHeight="1" x14ac:dyDescent="0.2">
      <c r="B42" s="37">
        <v>16</v>
      </c>
      <c r="C42" s="38" t="s">
        <v>36</v>
      </c>
      <c r="D42" s="45" t="s">
        <v>75</v>
      </c>
      <c r="E42" s="46" t="s">
        <v>76</v>
      </c>
      <c r="F42" s="44" t="s">
        <v>48</v>
      </c>
      <c r="G42" s="42"/>
      <c r="H42" s="42">
        <v>15000</v>
      </c>
      <c r="I42" s="42"/>
      <c r="J42" s="42"/>
      <c r="K42" s="42">
        <v>375</v>
      </c>
      <c r="L42" s="42">
        <v>250</v>
      </c>
      <c r="M42" s="42"/>
      <c r="N42" s="42"/>
      <c r="O42" s="43">
        <f t="shared" si="1"/>
        <v>15625</v>
      </c>
      <c r="P42" s="43">
        <v>1578.99</v>
      </c>
      <c r="Q42" s="43">
        <f t="shared" si="0"/>
        <v>14046.01</v>
      </c>
      <c r="R42" s="43"/>
      <c r="S42" s="43"/>
      <c r="U42" s="1"/>
      <c r="V42" s="1"/>
    </row>
    <row r="43" spans="1:43" ht="72" customHeight="1" x14ac:dyDescent="0.2">
      <c r="A43" s="3"/>
      <c r="B43" s="37">
        <v>17</v>
      </c>
      <c r="C43" s="38" t="s">
        <v>36</v>
      </c>
      <c r="D43" s="39" t="s">
        <v>77</v>
      </c>
      <c r="E43" s="40" t="s">
        <v>78</v>
      </c>
      <c r="F43" s="41" t="s">
        <v>68</v>
      </c>
      <c r="G43" s="42"/>
      <c r="H43" s="42">
        <v>3800</v>
      </c>
      <c r="I43" s="42"/>
      <c r="J43" s="42"/>
      <c r="K43" s="42">
        <v>0</v>
      </c>
      <c r="L43" s="42">
        <v>250</v>
      </c>
      <c r="M43" s="42"/>
      <c r="N43" s="42"/>
      <c r="O43" s="43">
        <f t="shared" si="1"/>
        <v>4050</v>
      </c>
      <c r="P43" s="43">
        <v>215.11</v>
      </c>
      <c r="Q43" s="43">
        <f t="shared" si="0"/>
        <v>3834.89</v>
      </c>
      <c r="R43" s="43"/>
      <c r="S43" s="43"/>
      <c r="T43" s="3"/>
      <c r="U43" s="1"/>
      <c r="V43" s="1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s="3" customFormat="1" ht="77.25" customHeight="1" x14ac:dyDescent="0.2">
      <c r="B44" s="37">
        <v>18</v>
      </c>
      <c r="C44" s="38" t="s">
        <v>36</v>
      </c>
      <c r="D44" s="39" t="s">
        <v>79</v>
      </c>
      <c r="E44" s="40" t="s">
        <v>80</v>
      </c>
      <c r="F44" s="41" t="s">
        <v>68</v>
      </c>
      <c r="G44" s="42"/>
      <c r="H44" s="42">
        <v>3800</v>
      </c>
      <c r="I44" s="42"/>
      <c r="J44" s="42"/>
      <c r="K44" s="42">
        <v>0</v>
      </c>
      <c r="L44" s="42">
        <v>250</v>
      </c>
      <c r="M44" s="42"/>
      <c r="N44" s="42"/>
      <c r="O44" s="43">
        <f t="shared" si="1"/>
        <v>4050</v>
      </c>
      <c r="P44" s="43">
        <v>215.11</v>
      </c>
      <c r="Q44" s="43">
        <f t="shared" si="0"/>
        <v>3834.89</v>
      </c>
      <c r="R44" s="43"/>
      <c r="S44" s="43"/>
      <c r="U44" s="1"/>
      <c r="V44" s="1"/>
    </row>
    <row r="45" spans="1:43" s="3" customFormat="1" ht="77.25" customHeight="1" x14ac:dyDescent="0.2">
      <c r="B45" s="37">
        <v>19</v>
      </c>
      <c r="C45" s="38" t="s">
        <v>36</v>
      </c>
      <c r="D45" s="39" t="s">
        <v>81</v>
      </c>
      <c r="E45" s="40" t="s">
        <v>82</v>
      </c>
      <c r="F45" s="41" t="s">
        <v>68</v>
      </c>
      <c r="G45" s="42"/>
      <c r="H45" s="42">
        <v>4250</v>
      </c>
      <c r="I45" s="42"/>
      <c r="J45" s="42"/>
      <c r="K45" s="42">
        <v>0</v>
      </c>
      <c r="L45" s="42">
        <v>250</v>
      </c>
      <c r="M45" s="42"/>
      <c r="N45" s="42"/>
      <c r="O45" s="43">
        <f t="shared" si="1"/>
        <v>4500</v>
      </c>
      <c r="P45" s="43">
        <v>234.92</v>
      </c>
      <c r="Q45" s="43">
        <f t="shared" si="0"/>
        <v>4265.08</v>
      </c>
      <c r="R45" s="43"/>
      <c r="S45" s="43"/>
      <c r="U45" s="1"/>
      <c r="V45" s="1"/>
    </row>
    <row r="46" spans="1:43" s="3" customFormat="1" ht="69" customHeight="1" x14ac:dyDescent="0.2">
      <c r="B46" s="37">
        <v>20</v>
      </c>
      <c r="C46" s="38" t="s">
        <v>36</v>
      </c>
      <c r="D46" s="39" t="s">
        <v>83</v>
      </c>
      <c r="E46" s="40" t="s">
        <v>84</v>
      </c>
      <c r="F46" s="41" t="s">
        <v>39</v>
      </c>
      <c r="G46" s="42"/>
      <c r="H46" s="42">
        <v>15000</v>
      </c>
      <c r="I46" s="42"/>
      <c r="J46" s="42"/>
      <c r="K46" s="42">
        <v>375</v>
      </c>
      <c r="L46" s="42">
        <v>250</v>
      </c>
      <c r="M46" s="42"/>
      <c r="N46" s="42"/>
      <c r="O46" s="43">
        <f>SUM(H46:L46)</f>
        <v>15625</v>
      </c>
      <c r="P46" s="43">
        <v>1578.99</v>
      </c>
      <c r="Q46" s="43">
        <f>+O46-P46</f>
        <v>14046.01</v>
      </c>
      <c r="R46" s="43"/>
      <c r="S46" s="43"/>
      <c r="U46" s="1"/>
      <c r="V46" s="1"/>
    </row>
    <row r="47" spans="1:43" s="3" customFormat="1" ht="69" customHeight="1" x14ac:dyDescent="0.2">
      <c r="B47" s="37"/>
      <c r="C47" s="38" t="s">
        <v>36</v>
      </c>
      <c r="D47" s="39" t="s">
        <v>85</v>
      </c>
      <c r="E47" s="40" t="s">
        <v>86</v>
      </c>
      <c r="F47" s="40" t="s">
        <v>87</v>
      </c>
      <c r="G47" s="42"/>
      <c r="H47" s="42">
        <v>6500</v>
      </c>
      <c r="I47" s="42"/>
      <c r="J47" s="42"/>
      <c r="K47" s="42">
        <v>0</v>
      </c>
      <c r="L47" s="42">
        <v>250</v>
      </c>
      <c r="M47" s="42"/>
      <c r="N47" s="42"/>
      <c r="O47" s="43">
        <f>SUM(H47:L47)</f>
        <v>6750</v>
      </c>
      <c r="P47" s="43">
        <v>401.31</v>
      </c>
      <c r="Q47" s="43">
        <f>+O47-P47</f>
        <v>6348.69</v>
      </c>
      <c r="R47" s="43"/>
      <c r="S47" s="43"/>
      <c r="U47" s="1"/>
      <c r="V47" s="1"/>
    </row>
    <row r="48" spans="1:43" s="3" customFormat="1" ht="63" customHeight="1" x14ac:dyDescent="0.2">
      <c r="B48" s="37">
        <v>21</v>
      </c>
      <c r="C48" s="38" t="s">
        <v>36</v>
      </c>
      <c r="D48" s="51" t="s">
        <v>88</v>
      </c>
      <c r="E48" s="52" t="s">
        <v>89</v>
      </c>
      <c r="F48" s="53" t="s">
        <v>68</v>
      </c>
      <c r="G48" s="54"/>
      <c r="H48" s="42">
        <v>4250</v>
      </c>
      <c r="I48" s="42"/>
      <c r="J48" s="42"/>
      <c r="K48" s="42">
        <v>0</v>
      </c>
      <c r="L48" s="42">
        <v>250</v>
      </c>
      <c r="M48" s="42"/>
      <c r="N48" s="42"/>
      <c r="O48" s="43">
        <f t="shared" ref="O48:O76" si="2">SUM(H48:L48)</f>
        <v>4500</v>
      </c>
      <c r="P48" s="43">
        <v>259.11</v>
      </c>
      <c r="Q48" s="43">
        <f t="shared" si="0"/>
        <v>4240.8900000000003</v>
      </c>
      <c r="R48" s="43"/>
      <c r="S48" s="43"/>
      <c r="U48" s="1"/>
      <c r="V48" s="1"/>
    </row>
    <row r="49" spans="1:43" s="3" customFormat="1" ht="26.25" customHeight="1" x14ac:dyDescent="0.2">
      <c r="B49" s="37">
        <v>22</v>
      </c>
      <c r="C49" s="38" t="s">
        <v>36</v>
      </c>
      <c r="D49" s="39" t="s">
        <v>90</v>
      </c>
      <c r="E49" s="40" t="s">
        <v>91</v>
      </c>
      <c r="F49" s="41" t="s">
        <v>45</v>
      </c>
      <c r="G49" s="42"/>
      <c r="H49" s="42">
        <v>3000</v>
      </c>
      <c r="I49" s="42"/>
      <c r="J49" s="42"/>
      <c r="K49" s="42">
        <v>0</v>
      </c>
      <c r="L49" s="42">
        <v>166.67</v>
      </c>
      <c r="M49" s="42"/>
      <c r="N49" s="42"/>
      <c r="O49" s="43">
        <f t="shared" si="2"/>
        <v>3166.67</v>
      </c>
      <c r="P49" s="43">
        <v>208.62</v>
      </c>
      <c r="Q49" s="43">
        <f>+O49-P49</f>
        <v>2958.05</v>
      </c>
      <c r="R49" s="43"/>
      <c r="S49" s="43"/>
      <c r="U49" s="1"/>
      <c r="V49" s="1"/>
    </row>
    <row r="50" spans="1:43" s="3" customFormat="1" ht="26.25" customHeight="1" x14ac:dyDescent="0.2">
      <c r="B50" s="37">
        <v>23</v>
      </c>
      <c r="C50" s="38" t="s">
        <v>36</v>
      </c>
      <c r="D50" s="39" t="s">
        <v>92</v>
      </c>
      <c r="E50" s="40" t="s">
        <v>93</v>
      </c>
      <c r="F50" s="44" t="s">
        <v>39</v>
      </c>
      <c r="G50" s="42"/>
      <c r="H50" s="42">
        <v>35000</v>
      </c>
      <c r="I50" s="42"/>
      <c r="J50" s="42"/>
      <c r="K50" s="42">
        <v>375</v>
      </c>
      <c r="L50" s="42">
        <v>250</v>
      </c>
      <c r="M50" s="42"/>
      <c r="N50" s="42"/>
      <c r="O50" s="43">
        <f t="shared" si="2"/>
        <v>35625</v>
      </c>
      <c r="P50" s="43">
        <v>4012.79</v>
      </c>
      <c r="Q50" s="43">
        <f t="shared" si="0"/>
        <v>31612.21</v>
      </c>
      <c r="R50" s="43"/>
      <c r="S50" s="43"/>
      <c r="U50" s="1"/>
      <c r="V50" s="1"/>
    </row>
    <row r="51" spans="1:43" s="3" customFormat="1" ht="29.25" customHeight="1" x14ac:dyDescent="0.2">
      <c r="B51" s="37">
        <v>24</v>
      </c>
      <c r="C51" s="38" t="s">
        <v>36</v>
      </c>
      <c r="D51" s="39" t="s">
        <v>94</v>
      </c>
      <c r="E51" s="40" t="s">
        <v>95</v>
      </c>
      <c r="F51" s="41" t="s">
        <v>96</v>
      </c>
      <c r="G51" s="42"/>
      <c r="H51" s="42">
        <v>7500</v>
      </c>
      <c r="I51" s="42"/>
      <c r="J51" s="42"/>
      <c r="K51" s="42">
        <v>0</v>
      </c>
      <c r="L51" s="42">
        <v>250</v>
      </c>
      <c r="M51" s="42"/>
      <c r="N51" s="42"/>
      <c r="O51" s="43">
        <f t="shared" si="2"/>
        <v>7750</v>
      </c>
      <c r="P51" s="43">
        <v>683.27</v>
      </c>
      <c r="Q51" s="43">
        <f t="shared" si="0"/>
        <v>7066.73</v>
      </c>
      <c r="R51" s="43"/>
      <c r="S51" s="43"/>
      <c r="U51" s="1"/>
      <c r="V51" s="1"/>
    </row>
    <row r="52" spans="1:43" s="3" customFormat="1" ht="90" x14ac:dyDescent="0.2">
      <c r="B52" s="37">
        <v>25</v>
      </c>
      <c r="C52" s="38" t="s">
        <v>97</v>
      </c>
      <c r="D52" s="39" t="s">
        <v>98</v>
      </c>
      <c r="E52" s="40" t="s">
        <v>99</v>
      </c>
      <c r="F52" s="41" t="s">
        <v>100</v>
      </c>
      <c r="G52" s="42"/>
      <c r="H52" s="42"/>
      <c r="I52" s="42">
        <v>4000</v>
      </c>
      <c r="J52" s="42"/>
      <c r="K52" s="42"/>
      <c r="L52" s="42"/>
      <c r="M52" s="42"/>
      <c r="N52" s="42"/>
      <c r="O52" s="43">
        <f t="shared" si="2"/>
        <v>4000</v>
      </c>
      <c r="P52" s="43">
        <v>200</v>
      </c>
      <c r="Q52" s="43">
        <f t="shared" si="0"/>
        <v>3800</v>
      </c>
      <c r="R52" s="43"/>
      <c r="S52" s="43"/>
      <c r="U52" s="1"/>
      <c r="V52" s="1"/>
    </row>
    <row r="53" spans="1:43" s="3" customFormat="1" ht="55.5" customHeight="1" x14ac:dyDescent="0.2">
      <c r="B53" s="37">
        <v>26</v>
      </c>
      <c r="C53" s="38" t="s">
        <v>36</v>
      </c>
      <c r="D53" s="39" t="s">
        <v>101</v>
      </c>
      <c r="E53" s="40" t="s">
        <v>102</v>
      </c>
      <c r="F53" s="44" t="s">
        <v>103</v>
      </c>
      <c r="G53" s="42"/>
      <c r="H53" s="42">
        <v>6500</v>
      </c>
      <c r="I53" s="42"/>
      <c r="J53" s="42"/>
      <c r="K53" s="42">
        <v>0</v>
      </c>
      <c r="L53" s="42">
        <v>250</v>
      </c>
      <c r="M53" s="42"/>
      <c r="N53" s="42"/>
      <c r="O53" s="43">
        <f>SUM(H53:L53)</f>
        <v>6750</v>
      </c>
      <c r="P53" s="43">
        <v>482.7</v>
      </c>
      <c r="Q53" s="43">
        <f t="shared" si="0"/>
        <v>6267.3</v>
      </c>
      <c r="R53" s="43"/>
      <c r="S53" s="43"/>
      <c r="U53" s="1"/>
      <c r="V53" s="1"/>
    </row>
    <row r="54" spans="1:43" s="3" customFormat="1" ht="25.5" customHeight="1" x14ac:dyDescent="0.2">
      <c r="B54" s="37">
        <v>27</v>
      </c>
      <c r="C54" s="38" t="s">
        <v>36</v>
      </c>
      <c r="D54" s="39" t="s">
        <v>104</v>
      </c>
      <c r="E54" s="40" t="s">
        <v>105</v>
      </c>
      <c r="F54" s="55" t="s">
        <v>106</v>
      </c>
      <c r="G54" s="56"/>
      <c r="H54" s="43">
        <v>6500</v>
      </c>
      <c r="I54" s="43"/>
      <c r="J54" s="43"/>
      <c r="K54" s="43">
        <v>0</v>
      </c>
      <c r="L54" s="43">
        <v>250</v>
      </c>
      <c r="M54" s="43"/>
      <c r="N54" s="43"/>
      <c r="O54" s="43">
        <f t="shared" si="2"/>
        <v>6750</v>
      </c>
      <c r="P54" s="43">
        <v>570.05999999999995</v>
      </c>
      <c r="Q54" s="43">
        <f t="shared" si="0"/>
        <v>6179.9400000000005</v>
      </c>
      <c r="R54" s="43"/>
      <c r="S54" s="43"/>
      <c r="U54" s="1"/>
      <c r="V54" s="1"/>
    </row>
    <row r="55" spans="1:43" s="3" customFormat="1" ht="25.5" customHeight="1" x14ac:dyDescent="0.2">
      <c r="B55" s="37">
        <v>28</v>
      </c>
      <c r="C55" s="38" t="s">
        <v>36</v>
      </c>
      <c r="D55" s="45" t="s">
        <v>107</v>
      </c>
      <c r="E55" s="57" t="s">
        <v>108</v>
      </c>
      <c r="F55" s="41" t="s">
        <v>109</v>
      </c>
      <c r="G55" s="56"/>
      <c r="H55" s="43">
        <v>6500</v>
      </c>
      <c r="I55" s="43"/>
      <c r="J55" s="43"/>
      <c r="K55" s="43">
        <v>0</v>
      </c>
      <c r="L55" s="43">
        <v>250</v>
      </c>
      <c r="M55" s="43"/>
      <c r="N55" s="43"/>
      <c r="O55" s="43">
        <f t="shared" si="2"/>
        <v>6750</v>
      </c>
      <c r="P55" s="43">
        <v>570.05999999999995</v>
      </c>
      <c r="Q55" s="43">
        <f t="shared" si="0"/>
        <v>6179.9400000000005</v>
      </c>
      <c r="R55" s="43"/>
      <c r="S55" s="43"/>
      <c r="U55" s="1"/>
      <c r="V55" s="1"/>
    </row>
    <row r="56" spans="1:43" s="3" customFormat="1" ht="60" x14ac:dyDescent="0.2">
      <c r="B56" s="37">
        <v>29</v>
      </c>
      <c r="C56" s="38" t="s">
        <v>36</v>
      </c>
      <c r="D56" s="39" t="s">
        <v>110</v>
      </c>
      <c r="E56" s="40" t="s">
        <v>111</v>
      </c>
      <c r="F56" s="41" t="s">
        <v>96</v>
      </c>
      <c r="G56" s="42"/>
      <c r="H56" s="42">
        <v>10500</v>
      </c>
      <c r="I56" s="58"/>
      <c r="J56" s="42"/>
      <c r="K56" s="58">
        <v>375</v>
      </c>
      <c r="L56" s="42">
        <v>250</v>
      </c>
      <c r="M56" s="42"/>
      <c r="N56" s="42"/>
      <c r="O56" s="43">
        <f t="shared" si="2"/>
        <v>11125</v>
      </c>
      <c r="P56" s="43">
        <v>1067.45</v>
      </c>
      <c r="Q56" s="43">
        <f t="shared" si="0"/>
        <v>10057.549999999999</v>
      </c>
      <c r="R56" s="43"/>
      <c r="S56" s="43"/>
      <c r="U56" s="1"/>
      <c r="V56" s="1"/>
    </row>
    <row r="57" spans="1:43" s="3" customFormat="1" ht="63.75" customHeight="1" x14ac:dyDescent="0.2">
      <c r="B57" s="37">
        <v>30</v>
      </c>
      <c r="C57" s="38" t="s">
        <v>36</v>
      </c>
      <c r="D57" s="39" t="s">
        <v>112</v>
      </c>
      <c r="E57" s="44" t="s">
        <v>113</v>
      </c>
      <c r="F57" s="55" t="s">
        <v>96</v>
      </c>
      <c r="G57" s="43"/>
      <c r="H57" s="43">
        <v>10500</v>
      </c>
      <c r="I57" s="43"/>
      <c r="J57" s="43"/>
      <c r="K57" s="43">
        <v>375</v>
      </c>
      <c r="L57" s="43">
        <v>250</v>
      </c>
      <c r="M57" s="43"/>
      <c r="N57" s="43"/>
      <c r="O57" s="43">
        <f t="shared" si="2"/>
        <v>11125</v>
      </c>
      <c r="P57" s="43">
        <v>1067.45</v>
      </c>
      <c r="Q57" s="43">
        <f>+O57-P57</f>
        <v>10057.549999999999</v>
      </c>
      <c r="R57" s="43"/>
      <c r="S57" s="43"/>
      <c r="U57" s="1"/>
      <c r="V57" s="1"/>
    </row>
    <row r="58" spans="1:43" s="3" customFormat="1" ht="21.75" customHeight="1" x14ac:dyDescent="0.2">
      <c r="B58" s="37">
        <v>31</v>
      </c>
      <c r="C58" s="38" t="s">
        <v>36</v>
      </c>
      <c r="D58" s="39" t="s">
        <v>114</v>
      </c>
      <c r="E58" s="44" t="s">
        <v>115</v>
      </c>
      <c r="F58" s="55" t="s">
        <v>109</v>
      </c>
      <c r="G58" s="43"/>
      <c r="H58" s="43">
        <v>7200</v>
      </c>
      <c r="I58" s="43"/>
      <c r="J58" s="43"/>
      <c r="K58" s="43">
        <v>0</v>
      </c>
      <c r="L58" s="43">
        <v>250</v>
      </c>
      <c r="M58" s="43"/>
      <c r="N58" s="43"/>
      <c r="O58" s="43">
        <f t="shared" si="2"/>
        <v>7450</v>
      </c>
      <c r="P58" s="43">
        <v>649.30999999999995</v>
      </c>
      <c r="Q58" s="43">
        <f t="shared" si="0"/>
        <v>6800.6900000000005</v>
      </c>
      <c r="R58" s="43"/>
      <c r="S58" s="43"/>
      <c r="U58" s="1"/>
      <c r="V58" s="1"/>
    </row>
    <row r="59" spans="1:43" s="3" customFormat="1" ht="31.5" customHeight="1" x14ac:dyDescent="0.2">
      <c r="B59" s="37">
        <v>32</v>
      </c>
      <c r="C59" s="38" t="s">
        <v>36</v>
      </c>
      <c r="D59" s="39" t="s">
        <v>116</v>
      </c>
      <c r="E59" s="44" t="s">
        <v>117</v>
      </c>
      <c r="F59" s="55" t="s">
        <v>106</v>
      </c>
      <c r="G59" s="43"/>
      <c r="H59" s="43">
        <v>7000</v>
      </c>
      <c r="I59" s="43"/>
      <c r="J59" s="43"/>
      <c r="K59" s="43">
        <v>375</v>
      </c>
      <c r="L59" s="43">
        <v>250</v>
      </c>
      <c r="M59" s="43"/>
      <c r="N59" s="43"/>
      <c r="O59" s="43">
        <f t="shared" si="2"/>
        <v>7625</v>
      </c>
      <c r="P59" s="43">
        <v>669.12</v>
      </c>
      <c r="Q59" s="43">
        <f t="shared" si="0"/>
        <v>6955.88</v>
      </c>
      <c r="R59" s="43">
        <v>3737.99</v>
      </c>
      <c r="S59" s="43"/>
      <c r="U59" s="1"/>
      <c r="V59" s="1"/>
    </row>
    <row r="60" spans="1:43" s="3" customFormat="1" ht="76.5" customHeight="1" x14ac:dyDescent="0.2">
      <c r="B60" s="37">
        <v>34</v>
      </c>
      <c r="C60" s="38" t="s">
        <v>36</v>
      </c>
      <c r="D60" s="39" t="s">
        <v>118</v>
      </c>
      <c r="E60" s="44" t="s">
        <v>119</v>
      </c>
      <c r="F60" s="55" t="s">
        <v>68</v>
      </c>
      <c r="G60" s="43"/>
      <c r="H60" s="43">
        <v>3800</v>
      </c>
      <c r="I60" s="43"/>
      <c r="J60" s="43"/>
      <c r="K60" s="43">
        <v>0</v>
      </c>
      <c r="L60" s="43">
        <v>250</v>
      </c>
      <c r="M60" s="43"/>
      <c r="N60" s="43"/>
      <c r="O60" s="43">
        <f t="shared" si="2"/>
        <v>4050</v>
      </c>
      <c r="P60" s="43">
        <v>215.11</v>
      </c>
      <c r="Q60" s="43">
        <f t="shared" si="0"/>
        <v>3834.89</v>
      </c>
      <c r="R60" s="43"/>
      <c r="S60" s="43"/>
      <c r="U60" s="1"/>
      <c r="V60" s="1"/>
    </row>
    <row r="61" spans="1:43" s="3" customFormat="1" ht="19.5" customHeight="1" x14ac:dyDescent="0.2">
      <c r="B61" s="37">
        <v>35</v>
      </c>
      <c r="C61" s="38" t="s">
        <v>36</v>
      </c>
      <c r="D61" s="39" t="s">
        <v>120</v>
      </c>
      <c r="E61" s="46" t="s">
        <v>44</v>
      </c>
      <c r="F61" s="41" t="s">
        <v>45</v>
      </c>
      <c r="G61" s="43"/>
      <c r="H61" s="43">
        <v>4800</v>
      </c>
      <c r="I61" s="43"/>
      <c r="J61" s="43"/>
      <c r="K61" s="43">
        <v>0</v>
      </c>
      <c r="L61" s="43">
        <v>250</v>
      </c>
      <c r="M61" s="43"/>
      <c r="N61" s="43"/>
      <c r="O61" s="43">
        <f t="shared" si="2"/>
        <v>5050</v>
      </c>
      <c r="P61" s="43">
        <v>311</v>
      </c>
      <c r="Q61" s="43">
        <f>+O61-P61</f>
        <v>4739</v>
      </c>
      <c r="R61" s="43"/>
      <c r="S61" s="43"/>
      <c r="U61" s="1"/>
      <c r="V61" s="1"/>
    </row>
    <row r="62" spans="1:43" s="3" customFormat="1" ht="26.25" customHeight="1" x14ac:dyDescent="0.2">
      <c r="B62" s="37">
        <v>36</v>
      </c>
      <c r="C62" s="38" t="s">
        <v>36</v>
      </c>
      <c r="D62" s="45" t="s">
        <v>121</v>
      </c>
      <c r="E62" s="46" t="s">
        <v>44</v>
      </c>
      <c r="F62" s="41" t="s">
        <v>45</v>
      </c>
      <c r="G62" s="43"/>
      <c r="H62" s="43">
        <v>4500</v>
      </c>
      <c r="I62" s="43"/>
      <c r="J62" s="43"/>
      <c r="K62" s="43"/>
      <c r="L62" s="43">
        <v>250</v>
      </c>
      <c r="M62" s="43"/>
      <c r="N62" s="43"/>
      <c r="O62" s="43">
        <f t="shared" si="2"/>
        <v>4750</v>
      </c>
      <c r="P62" s="43">
        <v>281.07</v>
      </c>
      <c r="Q62" s="43">
        <f t="shared" si="0"/>
        <v>4468.93</v>
      </c>
      <c r="R62" s="43"/>
      <c r="S62" s="43"/>
      <c r="U62" s="1"/>
      <c r="V62" s="1"/>
    </row>
    <row r="63" spans="1:43" ht="70.5" customHeight="1" x14ac:dyDescent="0.2">
      <c r="A63" s="3"/>
      <c r="B63" s="37">
        <v>37</v>
      </c>
      <c r="C63" s="38" t="s">
        <v>36</v>
      </c>
      <c r="D63" s="59" t="s">
        <v>122</v>
      </c>
      <c r="E63" s="60" t="s">
        <v>78</v>
      </c>
      <c r="F63" s="41" t="s">
        <v>68</v>
      </c>
      <c r="G63" s="42"/>
      <c r="H63" s="42">
        <v>3800</v>
      </c>
      <c r="I63" s="61"/>
      <c r="J63" s="58"/>
      <c r="K63" s="58">
        <v>0</v>
      </c>
      <c r="L63" s="58">
        <v>250</v>
      </c>
      <c r="M63" s="58"/>
      <c r="N63" s="58"/>
      <c r="O63" s="43">
        <f t="shared" si="2"/>
        <v>4050</v>
      </c>
      <c r="P63" s="43">
        <v>215.11</v>
      </c>
      <c r="Q63" s="43">
        <f t="shared" si="0"/>
        <v>3834.89</v>
      </c>
      <c r="R63" s="43"/>
      <c r="S63" s="43"/>
      <c r="T63" s="3"/>
      <c r="U63" s="1"/>
      <c r="V63" s="1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66.75" customHeight="1" x14ac:dyDescent="0.2">
      <c r="A64" s="3"/>
      <c r="B64" s="37">
        <v>38</v>
      </c>
      <c r="C64" s="38" t="s">
        <v>36</v>
      </c>
      <c r="D64" s="39" t="s">
        <v>123</v>
      </c>
      <c r="E64" s="44" t="s">
        <v>124</v>
      </c>
      <c r="F64" s="55" t="s">
        <v>68</v>
      </c>
      <c r="G64" s="43"/>
      <c r="H64" s="43">
        <v>4250</v>
      </c>
      <c r="I64" s="43"/>
      <c r="J64" s="43"/>
      <c r="K64" s="43">
        <v>0</v>
      </c>
      <c r="L64" s="43">
        <v>250</v>
      </c>
      <c r="M64" s="43"/>
      <c r="N64" s="43"/>
      <c r="O64" s="43">
        <f t="shared" si="2"/>
        <v>4500</v>
      </c>
      <c r="P64" s="43">
        <v>259.11</v>
      </c>
      <c r="Q64" s="43">
        <f t="shared" si="0"/>
        <v>4240.8900000000003</v>
      </c>
      <c r="R64" s="43"/>
      <c r="S64" s="43"/>
      <c r="T64" s="3"/>
      <c r="U64" s="1"/>
      <c r="V64" s="1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66.75" customHeight="1" x14ac:dyDescent="0.2">
      <c r="A65" s="3"/>
      <c r="B65" s="37">
        <v>39</v>
      </c>
      <c r="C65" s="38" t="s">
        <v>36</v>
      </c>
      <c r="D65" s="39" t="s">
        <v>125</v>
      </c>
      <c r="E65" s="44" t="s">
        <v>44</v>
      </c>
      <c r="F65" s="41" t="s">
        <v>45</v>
      </c>
      <c r="G65" s="43"/>
      <c r="H65" s="43">
        <v>4500</v>
      </c>
      <c r="I65" s="43"/>
      <c r="J65" s="43"/>
      <c r="K65" s="43">
        <v>0</v>
      </c>
      <c r="L65" s="43">
        <v>250</v>
      </c>
      <c r="M65" s="43"/>
      <c r="N65" s="43"/>
      <c r="O65" s="43">
        <f>SUM(H65:L65)</f>
        <v>4750</v>
      </c>
      <c r="P65" s="43">
        <v>281.07</v>
      </c>
      <c r="Q65" s="43">
        <f t="shared" si="0"/>
        <v>4468.93</v>
      </c>
      <c r="R65" s="43"/>
      <c r="S65" s="43"/>
      <c r="T65" s="3"/>
      <c r="U65" s="1"/>
      <c r="V65" s="1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66.75" customHeight="1" x14ac:dyDescent="0.2">
      <c r="A66" s="3"/>
      <c r="B66" s="37">
        <v>40</v>
      </c>
      <c r="C66" s="38" t="s">
        <v>36</v>
      </c>
      <c r="D66" s="39" t="s">
        <v>126</v>
      </c>
      <c r="E66" s="40" t="s">
        <v>127</v>
      </c>
      <c r="F66" s="41" t="s">
        <v>68</v>
      </c>
      <c r="G66" s="43"/>
      <c r="H66" s="43">
        <v>4250</v>
      </c>
      <c r="I66" s="43"/>
      <c r="J66" s="43"/>
      <c r="K66" s="43">
        <v>0</v>
      </c>
      <c r="L66" s="43">
        <v>250</v>
      </c>
      <c r="M66" s="43"/>
      <c r="N66" s="43"/>
      <c r="O66" s="43">
        <f>SUM(H66:L66)</f>
        <v>4500</v>
      </c>
      <c r="P66" s="43">
        <v>256.45999999999998</v>
      </c>
      <c r="Q66" s="43">
        <f t="shared" si="0"/>
        <v>4243.54</v>
      </c>
      <c r="R66" s="43"/>
      <c r="S66" s="43"/>
      <c r="T66" s="3"/>
      <c r="U66" s="1"/>
      <c r="V66" s="1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60" x14ac:dyDescent="0.2">
      <c r="A67" s="3"/>
      <c r="B67" s="37">
        <v>41</v>
      </c>
      <c r="C67" s="38" t="s">
        <v>36</v>
      </c>
      <c r="D67" s="39" t="s">
        <v>128</v>
      </c>
      <c r="E67" s="44" t="s">
        <v>119</v>
      </c>
      <c r="F67" s="55" t="s">
        <v>68</v>
      </c>
      <c r="G67" s="43"/>
      <c r="H67" s="43">
        <v>3800</v>
      </c>
      <c r="I67" s="43"/>
      <c r="J67" s="43"/>
      <c r="K67" s="43">
        <v>0</v>
      </c>
      <c r="L67" s="43">
        <v>250</v>
      </c>
      <c r="M67" s="43"/>
      <c r="N67" s="43"/>
      <c r="O67" s="43">
        <f t="shared" si="2"/>
        <v>4050</v>
      </c>
      <c r="P67" s="43">
        <v>215.11</v>
      </c>
      <c r="Q67" s="43">
        <f t="shared" si="0"/>
        <v>3834.89</v>
      </c>
      <c r="R67" s="43"/>
      <c r="S67" s="43"/>
      <c r="T67" s="3"/>
      <c r="U67" s="1"/>
      <c r="V67" s="1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75" customHeight="1" x14ac:dyDescent="0.2">
      <c r="A68" s="3"/>
      <c r="B68" s="37">
        <v>42</v>
      </c>
      <c r="C68" s="38" t="s">
        <v>36</v>
      </c>
      <c r="D68" s="39" t="s">
        <v>129</v>
      </c>
      <c r="E68" s="40" t="s">
        <v>130</v>
      </c>
      <c r="F68" s="41" t="s">
        <v>68</v>
      </c>
      <c r="G68" s="42"/>
      <c r="H68" s="42">
        <v>3800</v>
      </c>
      <c r="I68" s="42"/>
      <c r="J68" s="42"/>
      <c r="K68" s="42">
        <v>0</v>
      </c>
      <c r="L68" s="42">
        <v>250</v>
      </c>
      <c r="M68" s="42"/>
      <c r="N68" s="42"/>
      <c r="O68" s="43">
        <f t="shared" si="2"/>
        <v>4050</v>
      </c>
      <c r="P68" s="43">
        <v>215.11</v>
      </c>
      <c r="Q68" s="43">
        <f>+O68-P68</f>
        <v>3834.89</v>
      </c>
      <c r="R68" s="43"/>
      <c r="S68" s="43"/>
      <c r="T68" s="3"/>
      <c r="U68" s="1"/>
      <c r="V68" s="1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68.25" customHeight="1" x14ac:dyDescent="0.2">
      <c r="A69" s="3"/>
      <c r="B69" s="37">
        <v>43</v>
      </c>
      <c r="C69" s="38" t="s">
        <v>36</v>
      </c>
      <c r="D69" s="39" t="s">
        <v>131</v>
      </c>
      <c r="E69" s="40" t="s">
        <v>132</v>
      </c>
      <c r="F69" s="41" t="s">
        <v>96</v>
      </c>
      <c r="G69" s="42"/>
      <c r="H69" s="42">
        <v>10500</v>
      </c>
      <c r="I69" s="42"/>
      <c r="J69" s="42"/>
      <c r="K69" s="42">
        <v>375</v>
      </c>
      <c r="L69" s="42">
        <v>250</v>
      </c>
      <c r="M69" s="42"/>
      <c r="N69" s="42"/>
      <c r="O69" s="43">
        <f t="shared" si="2"/>
        <v>11125</v>
      </c>
      <c r="P69" s="43">
        <v>1067.45</v>
      </c>
      <c r="Q69" s="43">
        <f t="shared" ref="Q69:Q80" si="3">+O69-P69</f>
        <v>10057.549999999999</v>
      </c>
      <c r="R69" s="43"/>
      <c r="S69" s="43"/>
      <c r="T69" s="3"/>
      <c r="U69" s="1"/>
      <c r="V69" s="1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27.75" customHeight="1" x14ac:dyDescent="0.2">
      <c r="A70" s="3"/>
      <c r="B70" s="37">
        <v>44</v>
      </c>
      <c r="C70" s="38" t="s">
        <v>133</v>
      </c>
      <c r="D70" s="39" t="s">
        <v>134</v>
      </c>
      <c r="E70" s="40" t="s">
        <v>135</v>
      </c>
      <c r="F70" s="41" t="s">
        <v>109</v>
      </c>
      <c r="G70" s="42"/>
      <c r="H70" s="42">
        <v>6500</v>
      </c>
      <c r="I70" s="42"/>
      <c r="J70" s="42"/>
      <c r="K70" s="42">
        <v>0</v>
      </c>
      <c r="L70" s="42">
        <v>250</v>
      </c>
      <c r="M70" s="42"/>
      <c r="N70" s="42"/>
      <c r="O70" s="43">
        <f>SUM(H70:L70)</f>
        <v>6750</v>
      </c>
      <c r="P70" s="43">
        <v>555.76</v>
      </c>
      <c r="Q70" s="43">
        <f t="shared" si="3"/>
        <v>6194.24</v>
      </c>
      <c r="R70" s="43"/>
      <c r="S70" s="43"/>
      <c r="T70" s="3"/>
      <c r="U70" s="1"/>
      <c r="V70" s="1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66.75" customHeight="1" x14ac:dyDescent="0.2">
      <c r="A71" s="3"/>
      <c r="B71" s="37">
        <v>45</v>
      </c>
      <c r="C71" s="38" t="s">
        <v>36</v>
      </c>
      <c r="D71" s="39" t="s">
        <v>136</v>
      </c>
      <c r="E71" s="40" t="s">
        <v>137</v>
      </c>
      <c r="F71" s="41" t="s">
        <v>68</v>
      </c>
      <c r="G71" s="42"/>
      <c r="H71" s="42">
        <v>3800</v>
      </c>
      <c r="I71" s="42"/>
      <c r="J71" s="42"/>
      <c r="K71" s="42">
        <v>0</v>
      </c>
      <c r="L71" s="42">
        <v>250</v>
      </c>
      <c r="M71" s="42"/>
      <c r="N71" s="42"/>
      <c r="O71" s="43">
        <f t="shared" si="2"/>
        <v>4050</v>
      </c>
      <c r="P71" s="43">
        <v>215.11</v>
      </c>
      <c r="Q71" s="43">
        <f>+O71-P71</f>
        <v>3834.89</v>
      </c>
      <c r="R71" s="43"/>
      <c r="S71" s="43"/>
      <c r="T71" s="3"/>
      <c r="U71" s="1"/>
      <c r="V71" s="1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66.75" customHeight="1" x14ac:dyDescent="0.2">
      <c r="A72" s="3"/>
      <c r="B72" s="37">
        <v>46</v>
      </c>
      <c r="C72" s="38" t="s">
        <v>36</v>
      </c>
      <c r="D72" s="39" t="s">
        <v>138</v>
      </c>
      <c r="E72" s="40" t="s">
        <v>139</v>
      </c>
      <c r="F72" s="41" t="s">
        <v>96</v>
      </c>
      <c r="G72" s="42"/>
      <c r="H72" s="42">
        <v>15000</v>
      </c>
      <c r="I72" s="42"/>
      <c r="J72" s="42"/>
      <c r="K72" s="42">
        <v>375</v>
      </c>
      <c r="L72" s="42">
        <v>250</v>
      </c>
      <c r="M72" s="42"/>
      <c r="N72" s="42"/>
      <c r="O72" s="43">
        <f t="shared" si="2"/>
        <v>15625</v>
      </c>
      <c r="P72" s="43">
        <v>1448.79</v>
      </c>
      <c r="Q72" s="43">
        <f>+O72-P72</f>
        <v>14176.21</v>
      </c>
      <c r="R72" s="43"/>
      <c r="S72" s="43"/>
      <c r="T72" s="3"/>
      <c r="U72" s="1"/>
      <c r="V72" s="1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90" x14ac:dyDescent="0.2">
      <c r="A73" s="3"/>
      <c r="B73" s="37">
        <v>47</v>
      </c>
      <c r="C73" s="38" t="s">
        <v>97</v>
      </c>
      <c r="D73" s="39" t="s">
        <v>140</v>
      </c>
      <c r="E73" s="40" t="s">
        <v>141</v>
      </c>
      <c r="F73" s="41" t="s">
        <v>96</v>
      </c>
      <c r="G73" s="42"/>
      <c r="H73" s="42"/>
      <c r="I73" s="42">
        <v>6500</v>
      </c>
      <c r="J73" s="42"/>
      <c r="K73" s="42"/>
      <c r="L73" s="42"/>
      <c r="M73" s="42"/>
      <c r="N73" s="42"/>
      <c r="O73" s="43">
        <f t="shared" si="2"/>
        <v>6500</v>
      </c>
      <c r="P73" s="43">
        <v>325</v>
      </c>
      <c r="Q73" s="43">
        <f t="shared" si="3"/>
        <v>6175</v>
      </c>
      <c r="R73" s="43"/>
      <c r="S73" s="43"/>
      <c r="T73" s="3"/>
      <c r="U73" s="1"/>
      <c r="V73" s="1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27" customHeight="1" x14ac:dyDescent="0.2">
      <c r="A74" s="3"/>
      <c r="B74" s="37">
        <v>48</v>
      </c>
      <c r="C74" s="38" t="s">
        <v>36</v>
      </c>
      <c r="D74" s="39" t="s">
        <v>142</v>
      </c>
      <c r="E74" s="40" t="s">
        <v>143</v>
      </c>
      <c r="F74" s="41" t="s">
        <v>106</v>
      </c>
      <c r="G74" s="42"/>
      <c r="H74" s="42">
        <v>6500</v>
      </c>
      <c r="I74" s="42"/>
      <c r="J74" s="42"/>
      <c r="K74" s="42">
        <v>0</v>
      </c>
      <c r="L74" s="42">
        <v>250</v>
      </c>
      <c r="M74" s="42"/>
      <c r="N74" s="42"/>
      <c r="O74" s="43">
        <f t="shared" si="2"/>
        <v>6750</v>
      </c>
      <c r="P74" s="43">
        <v>488.53</v>
      </c>
      <c r="Q74" s="43">
        <f>+O74-P74</f>
        <v>6261.47</v>
      </c>
      <c r="R74" s="43">
        <v>1025</v>
      </c>
      <c r="S74" s="43"/>
      <c r="T74" s="3"/>
      <c r="U74" s="1"/>
      <c r="V74" s="1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30" x14ac:dyDescent="0.2">
      <c r="A75" s="3"/>
      <c r="B75" s="37">
        <v>49</v>
      </c>
      <c r="C75" s="38" t="s">
        <v>36</v>
      </c>
      <c r="D75" s="39" t="s">
        <v>144</v>
      </c>
      <c r="E75" s="40" t="s">
        <v>145</v>
      </c>
      <c r="F75" s="41" t="s">
        <v>39</v>
      </c>
      <c r="G75" s="42"/>
      <c r="H75" s="42">
        <v>14000</v>
      </c>
      <c r="I75" s="42"/>
      <c r="J75" s="42"/>
      <c r="K75" s="42">
        <v>375</v>
      </c>
      <c r="L75" s="42">
        <v>250</v>
      </c>
      <c r="M75" s="42"/>
      <c r="N75" s="42"/>
      <c r="O75" s="43">
        <f>SUM(H75:L75)</f>
        <v>14625</v>
      </c>
      <c r="P75" s="43">
        <v>1253.96</v>
      </c>
      <c r="Q75" s="43">
        <f>+O75-P75</f>
        <v>13371.04</v>
      </c>
      <c r="R75" s="43">
        <v>569</v>
      </c>
      <c r="S75" s="43"/>
      <c r="T75" s="3"/>
      <c r="U75" s="1"/>
      <c r="V75" s="1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66" customHeight="1" x14ac:dyDescent="0.2">
      <c r="A76" s="3"/>
      <c r="B76" s="37">
        <v>50</v>
      </c>
      <c r="C76" s="38" t="s">
        <v>36</v>
      </c>
      <c r="D76" s="39" t="s">
        <v>146</v>
      </c>
      <c r="E76" s="40" t="s">
        <v>147</v>
      </c>
      <c r="F76" s="41" t="s">
        <v>68</v>
      </c>
      <c r="G76" s="42"/>
      <c r="H76" s="42">
        <v>4250</v>
      </c>
      <c r="I76" s="42"/>
      <c r="J76" s="42"/>
      <c r="K76" s="42">
        <v>0</v>
      </c>
      <c r="L76" s="42">
        <v>250</v>
      </c>
      <c r="M76" s="42"/>
      <c r="N76" s="42"/>
      <c r="O76" s="43">
        <f t="shared" si="2"/>
        <v>4500</v>
      </c>
      <c r="P76" s="43">
        <v>259.11</v>
      </c>
      <c r="Q76" s="43">
        <f>+O76-P76</f>
        <v>4240.8900000000003</v>
      </c>
      <c r="R76" s="43"/>
      <c r="S76" s="43"/>
      <c r="T76" s="3"/>
      <c r="U76" s="1"/>
      <c r="V76" s="1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31.5" customHeight="1" x14ac:dyDescent="0.2">
      <c r="A77" s="3"/>
      <c r="B77" s="37">
        <v>51</v>
      </c>
      <c r="C77" s="47" t="s">
        <v>36</v>
      </c>
      <c r="D77" s="39" t="s">
        <v>148</v>
      </c>
      <c r="E77" s="40" t="s">
        <v>149</v>
      </c>
      <c r="F77" s="41" t="s">
        <v>150</v>
      </c>
      <c r="G77" s="42"/>
      <c r="H77" s="42">
        <v>6500</v>
      </c>
      <c r="I77" s="42"/>
      <c r="J77" s="42"/>
      <c r="K77" s="42">
        <v>0</v>
      </c>
      <c r="L77" s="42">
        <v>250</v>
      </c>
      <c r="M77" s="42"/>
      <c r="N77" s="42"/>
      <c r="O77" s="43">
        <f>SUM(H77:N77)</f>
        <v>6750</v>
      </c>
      <c r="P77" s="43">
        <v>468.4</v>
      </c>
      <c r="Q77" s="43">
        <f t="shared" si="3"/>
        <v>6281.6</v>
      </c>
      <c r="R77" s="43"/>
      <c r="S77" s="43"/>
      <c r="T77" s="3"/>
      <c r="U77" s="62"/>
      <c r="V77" s="62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64.5" customHeight="1" x14ac:dyDescent="0.2">
      <c r="A78" s="3"/>
      <c r="B78" s="37">
        <v>52</v>
      </c>
      <c r="C78" s="47" t="s">
        <v>36</v>
      </c>
      <c r="D78" s="45" t="s">
        <v>151</v>
      </c>
      <c r="E78" s="57" t="s">
        <v>152</v>
      </c>
      <c r="F78" s="44" t="s">
        <v>48</v>
      </c>
      <c r="G78" s="42"/>
      <c r="H78" s="42">
        <v>15000</v>
      </c>
      <c r="I78" s="42"/>
      <c r="J78" s="42"/>
      <c r="K78" s="42">
        <v>375</v>
      </c>
      <c r="L78" s="42">
        <v>250</v>
      </c>
      <c r="M78" s="42"/>
      <c r="N78" s="42"/>
      <c r="O78" s="43">
        <f t="shared" ref="O78:O81" si="4">SUM(H78:L78)</f>
        <v>15625</v>
      </c>
      <c r="P78" s="50">
        <v>1578.99</v>
      </c>
      <c r="Q78" s="43">
        <f t="shared" si="3"/>
        <v>14046.01</v>
      </c>
      <c r="R78" s="43"/>
      <c r="S78" s="43"/>
      <c r="T78" s="3"/>
      <c r="U78" s="63"/>
      <c r="V78" s="62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60" x14ac:dyDescent="0.2">
      <c r="A79" s="3"/>
      <c r="B79" s="37">
        <v>53</v>
      </c>
      <c r="C79" s="38" t="s">
        <v>36</v>
      </c>
      <c r="D79" s="39" t="s">
        <v>153</v>
      </c>
      <c r="E79" s="44" t="s">
        <v>154</v>
      </c>
      <c r="F79" s="55" t="s">
        <v>68</v>
      </c>
      <c r="G79" s="43"/>
      <c r="H79" s="43">
        <v>4250</v>
      </c>
      <c r="I79" s="43"/>
      <c r="J79" s="43"/>
      <c r="K79" s="43">
        <v>375</v>
      </c>
      <c r="L79" s="43">
        <v>250</v>
      </c>
      <c r="M79" s="43"/>
      <c r="N79" s="43"/>
      <c r="O79" s="43">
        <f t="shared" si="4"/>
        <v>4875</v>
      </c>
      <c r="P79" s="43">
        <v>296.52999999999997</v>
      </c>
      <c r="Q79" s="43">
        <f t="shared" si="3"/>
        <v>4578.47</v>
      </c>
      <c r="R79" s="43"/>
      <c r="S79" s="4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63.75" customHeight="1" x14ac:dyDescent="0.2">
      <c r="A80" s="3"/>
      <c r="B80" s="37">
        <v>54</v>
      </c>
      <c r="C80" s="38" t="s">
        <v>36</v>
      </c>
      <c r="D80" s="57" t="s">
        <v>155</v>
      </c>
      <c r="E80" s="46" t="s">
        <v>156</v>
      </c>
      <c r="F80" s="44" t="s">
        <v>48</v>
      </c>
      <c r="G80" s="43"/>
      <c r="H80" s="43">
        <v>4500</v>
      </c>
      <c r="I80" s="43"/>
      <c r="J80" s="43"/>
      <c r="K80" s="43">
        <v>0</v>
      </c>
      <c r="L80" s="43">
        <v>250</v>
      </c>
      <c r="M80" s="43"/>
      <c r="N80" s="43"/>
      <c r="O80" s="43">
        <f t="shared" si="4"/>
        <v>4750</v>
      </c>
      <c r="P80" s="43">
        <v>281.07</v>
      </c>
      <c r="Q80" s="43">
        <f t="shared" si="3"/>
        <v>4468.93</v>
      </c>
      <c r="R80" s="43"/>
      <c r="S80" s="4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26.25" customHeight="1" x14ac:dyDescent="0.2">
      <c r="A81" s="3"/>
      <c r="B81" s="37">
        <v>55</v>
      </c>
      <c r="C81" s="47" t="s">
        <v>36</v>
      </c>
      <c r="D81" s="39" t="s">
        <v>157</v>
      </c>
      <c r="E81" s="40" t="s">
        <v>158</v>
      </c>
      <c r="F81" s="41" t="s">
        <v>109</v>
      </c>
      <c r="G81" s="42"/>
      <c r="H81" s="42">
        <v>6500</v>
      </c>
      <c r="I81" s="61"/>
      <c r="J81" s="58"/>
      <c r="K81" s="42">
        <v>0</v>
      </c>
      <c r="L81" s="58">
        <v>250</v>
      </c>
      <c r="M81" s="58"/>
      <c r="N81" s="58"/>
      <c r="O81" s="43">
        <f t="shared" si="4"/>
        <v>6750</v>
      </c>
      <c r="P81" s="61">
        <v>570.05999999999995</v>
      </c>
      <c r="Q81" s="43">
        <f>+O81-P81</f>
        <v>6179.9400000000005</v>
      </c>
      <c r="R81" s="43">
        <v>630</v>
      </c>
      <c r="S81" s="4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2">
      <c r="A82" s="3"/>
      <c r="B82" s="3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2">
      <c r="A83" s="3"/>
      <c r="B83" s="3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x14ac:dyDescent="0.2">
      <c r="A84" s="3"/>
      <c r="B84" s="3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2">
      <c r="A85" s="3"/>
      <c r="B85" s="3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2">
      <c r="A86" s="3"/>
      <c r="B86" s="3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2">
      <c r="A87" s="3"/>
      <c r="B87" s="3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2">
      <c r="A88" s="3"/>
      <c r="B88" s="3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2">
      <c r="A89" s="3"/>
      <c r="B89" s="3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x14ac:dyDescent="0.2">
      <c r="A90" s="3"/>
      <c r="B90" s="3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x14ac:dyDescent="0.2">
      <c r="A91" s="3"/>
      <c r="B91" s="3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x14ac:dyDescent="0.2">
      <c r="A92" s="3"/>
      <c r="B92" s="3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2">
      <c r="A93" s="3"/>
      <c r="B93" s="3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">
      <c r="A94" s="3"/>
      <c r="B94" s="3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x14ac:dyDescent="0.2">
      <c r="A95" s="3"/>
      <c r="B95" s="3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2">
      <c r="A96" s="3"/>
      <c r="B96" s="3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x14ac:dyDescent="0.2">
      <c r="A97" s="3"/>
      <c r="B97" s="3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x14ac:dyDescent="0.2">
      <c r="A98" s="3"/>
      <c r="B98" s="3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x14ac:dyDescent="0.2">
      <c r="A99" s="3"/>
      <c r="B99" s="3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x14ac:dyDescent="0.2">
      <c r="A100" s="3"/>
      <c r="B100" s="3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x14ac:dyDescent="0.2">
      <c r="A101" s="3"/>
      <c r="B101" s="3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2">
      <c r="A102" s="3"/>
      <c r="B102" s="3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2">
      <c r="A103" s="3"/>
      <c r="B103" s="3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2">
      <c r="A104" s="3"/>
      <c r="B104" s="3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2">
      <c r="A105" s="3"/>
      <c r="B105" s="3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x14ac:dyDescent="0.2">
      <c r="A106" s="3"/>
      <c r="B106" s="3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x14ac:dyDescent="0.2">
      <c r="A107" s="3"/>
      <c r="B107" s="3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x14ac:dyDescent="0.2">
      <c r="A108" s="3"/>
      <c r="B108" s="3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x14ac:dyDescent="0.2">
      <c r="A109" s="3"/>
      <c r="B109" s="3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x14ac:dyDescent="0.2">
      <c r="A110" s="3"/>
      <c r="B110" s="3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x14ac:dyDescent="0.2">
      <c r="A111" s="3"/>
      <c r="B111" s="3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x14ac:dyDescent="0.2">
      <c r="A112" s="3"/>
      <c r="B112" s="3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x14ac:dyDescent="0.2">
      <c r="A113" s="3"/>
      <c r="B113" s="3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x14ac:dyDescent="0.2">
      <c r="A114" s="3"/>
      <c r="B114" s="3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x14ac:dyDescent="0.2">
      <c r="A115" s="3"/>
      <c r="B115" s="3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x14ac:dyDescent="0.2">
      <c r="A116" s="3"/>
      <c r="B116" s="3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x14ac:dyDescent="0.2">
      <c r="A117" s="3"/>
      <c r="B117" s="3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x14ac:dyDescent="0.2">
      <c r="A118" s="3"/>
      <c r="B118" s="3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x14ac:dyDescent="0.2">
      <c r="A119" s="3"/>
      <c r="B119" s="3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x14ac:dyDescent="0.2">
      <c r="A120" s="3"/>
      <c r="B120" s="3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x14ac:dyDescent="0.2">
      <c r="A121" s="3"/>
      <c r="B121" s="3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2">
      <c r="A122" s="3"/>
      <c r="B122" s="3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x14ac:dyDescent="0.2">
      <c r="A123" s="3"/>
      <c r="B123" s="3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x14ac:dyDescent="0.2">
      <c r="A124" s="3"/>
      <c r="B124" s="3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2">
      <c r="A125" s="3"/>
      <c r="B125" s="3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x14ac:dyDescent="0.2">
      <c r="A126" s="3"/>
      <c r="B126" s="3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x14ac:dyDescent="0.2">
      <c r="A127" s="3"/>
      <c r="B127" s="3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x14ac:dyDescent="0.2">
      <c r="A128" s="3"/>
      <c r="B128" s="3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x14ac:dyDescent="0.2">
      <c r="A129" s="3"/>
      <c r="B129" s="3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x14ac:dyDescent="0.2">
      <c r="A130" s="3"/>
      <c r="B130" s="3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x14ac:dyDescent="0.2">
      <c r="A131" s="3"/>
      <c r="B131" s="3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x14ac:dyDescent="0.2">
      <c r="A132" s="3"/>
      <c r="B132" s="3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x14ac:dyDescent="0.2">
      <c r="A133" s="3"/>
      <c r="B133" s="3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x14ac:dyDescent="0.2">
      <c r="A134" s="3"/>
      <c r="B134" s="3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x14ac:dyDescent="0.2">
      <c r="A135" s="3"/>
      <c r="B135" s="3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x14ac:dyDescent="0.2">
      <c r="A136" s="3"/>
      <c r="B136" s="3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x14ac:dyDescent="0.2">
      <c r="A137" s="3"/>
      <c r="B137" s="3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x14ac:dyDescent="0.2">
      <c r="A138" s="3"/>
      <c r="B138" s="3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x14ac:dyDescent="0.2">
      <c r="A139" s="3"/>
      <c r="B139" s="3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x14ac:dyDescent="0.2">
      <c r="A140" s="3"/>
      <c r="B140" s="3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x14ac:dyDescent="0.2">
      <c r="A141" s="3"/>
      <c r="B141" s="3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x14ac:dyDescent="0.2">
      <c r="A142" s="3"/>
      <c r="B142" s="3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x14ac:dyDescent="0.2">
      <c r="A143" s="3"/>
      <c r="B143" s="3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x14ac:dyDescent="0.2">
      <c r="A144" s="3"/>
      <c r="B144" s="3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x14ac:dyDescent="0.2">
      <c r="A145" s="3"/>
      <c r="B145" s="3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x14ac:dyDescent="0.2">
      <c r="B146" s="3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x14ac:dyDescent="0.2">
      <c r="B147" s="3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x14ac:dyDescent="0.2">
      <c r="B148" s="3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x14ac:dyDescent="0.2">
      <c r="B149" s="3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</row>
    <row r="150" spans="1:43" x14ac:dyDescent="0.2">
      <c r="B150" s="3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</row>
    <row r="151" spans="1:43" x14ac:dyDescent="0.2">
      <c r="B151" s="3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</row>
  </sheetData>
  <autoFilter ref="B26:S81" xr:uid="{00000000-0009-0000-0000-000002000000}">
    <sortState ref="B27:S80">
      <sortCondition ref="D26:D80"/>
    </sortState>
  </autoFilter>
  <mergeCells count="18">
    <mergeCell ref="B20:D20"/>
    <mergeCell ref="E20:S20"/>
    <mergeCell ref="B21:D21"/>
    <mergeCell ref="E21:S21"/>
    <mergeCell ref="B25:S25"/>
    <mergeCell ref="B17:D17"/>
    <mergeCell ref="E17:S17"/>
    <mergeCell ref="B18:D18"/>
    <mergeCell ref="E18:S18"/>
    <mergeCell ref="B19:D19"/>
    <mergeCell ref="E19:S19"/>
    <mergeCell ref="B11:S11"/>
    <mergeCell ref="B12:S12"/>
    <mergeCell ref="B13:S13"/>
    <mergeCell ref="B15:D15"/>
    <mergeCell ref="E15:S15"/>
    <mergeCell ref="B16:D16"/>
    <mergeCell ref="E16:S16"/>
  </mergeCells>
  <pageMargins left="0.7" right="0.7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UDISE</dc:creator>
  <cp:lastModifiedBy>UDISE</cp:lastModifiedBy>
  <dcterms:created xsi:type="dcterms:W3CDTF">2024-12-10T20:51:06Z</dcterms:created>
  <dcterms:modified xsi:type="dcterms:W3CDTF">2024-12-10T20:51:26Z</dcterms:modified>
</cp:coreProperties>
</file>