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JULIO 2025\"/>
    </mc:Choice>
  </mc:AlternateContent>
  <xr:revisionPtr revIDLastSave="0" documentId="8_{3FC28296-76D8-46B5-ABF2-8DC314AD323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 (2)" sheetId="5" r:id="rId1"/>
  </sheets>
  <definedNames>
    <definedName name="_xlnm._FilterDatabase" localSheetId="0" hidden="1">'N4 (2)'!$A$38:$R$99</definedName>
    <definedName name="_xlnm.Print_Area" localSheetId="0">'N4 (2)'!$A$1:$R$105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5" l="1"/>
  <c r="P99" i="5"/>
  <c r="P98" i="5"/>
  <c r="P97" i="5"/>
  <c r="M97" i="5"/>
  <c r="N39" i="5" l="1"/>
  <c r="P39" i="5" s="1"/>
  <c r="N40" i="5"/>
  <c r="P40" i="5" s="1"/>
  <c r="N41" i="5"/>
  <c r="P41" i="5" s="1"/>
  <c r="N43" i="5"/>
  <c r="P43" i="5" s="1"/>
  <c r="N44" i="5"/>
  <c r="P44" i="5" s="1"/>
  <c r="N45" i="5"/>
  <c r="P45" i="5" s="1"/>
  <c r="N46" i="5"/>
  <c r="P46" i="5"/>
  <c r="N47" i="5"/>
  <c r="P47" i="5" s="1"/>
  <c r="N51" i="5"/>
  <c r="P51" i="5" s="1"/>
  <c r="N52" i="5"/>
  <c r="P52" i="5"/>
  <c r="N53" i="5"/>
  <c r="P53" i="5" s="1"/>
  <c r="N54" i="5"/>
  <c r="P54" i="5" s="1"/>
  <c r="N55" i="5"/>
  <c r="P55" i="5" s="1"/>
  <c r="N57" i="5"/>
  <c r="P57" i="5" s="1"/>
  <c r="N58" i="5"/>
  <c r="P58" i="5" s="1"/>
  <c r="N59" i="5"/>
  <c r="P59" i="5"/>
  <c r="N61" i="5"/>
  <c r="P61" i="5"/>
  <c r="P62" i="5"/>
  <c r="N63" i="5"/>
  <c r="P63" i="5" s="1"/>
  <c r="N65" i="5"/>
  <c r="P65" i="5" s="1"/>
  <c r="N66" i="5"/>
  <c r="P66" i="5"/>
  <c r="N67" i="5"/>
  <c r="P67" i="5" s="1"/>
  <c r="N70" i="5"/>
  <c r="P70" i="5" s="1"/>
  <c r="N71" i="5"/>
  <c r="P71" i="5"/>
  <c r="N72" i="5"/>
  <c r="P72" i="5" s="1"/>
  <c r="N73" i="5"/>
  <c r="P73" i="5"/>
  <c r="N74" i="5"/>
  <c r="P74" i="5" s="1"/>
  <c r="N75" i="5"/>
  <c r="P75" i="5" s="1"/>
  <c r="N76" i="5"/>
  <c r="P76" i="5" s="1"/>
  <c r="N77" i="5"/>
  <c r="P77" i="5" s="1"/>
  <c r="N78" i="5"/>
  <c r="P78" i="5" s="1"/>
  <c r="N79" i="5"/>
  <c r="P79" i="5" s="1"/>
  <c r="N80" i="5"/>
  <c r="P80" i="5" s="1"/>
  <c r="N81" i="5"/>
  <c r="P81" i="5" s="1"/>
  <c r="N82" i="5"/>
  <c r="P82" i="5" s="1"/>
  <c r="N83" i="5"/>
  <c r="P83" i="5" s="1"/>
  <c r="N84" i="5"/>
  <c r="P84" i="5"/>
  <c r="N85" i="5"/>
  <c r="P85" i="5"/>
  <c r="N86" i="5"/>
  <c r="P86" i="5" s="1"/>
  <c r="N87" i="5"/>
  <c r="P87" i="5"/>
  <c r="N88" i="5"/>
  <c r="P88" i="5"/>
  <c r="N89" i="5"/>
  <c r="P89" i="5" s="1"/>
  <c r="N90" i="5"/>
  <c r="P90" i="5" s="1"/>
  <c r="P91" i="5"/>
  <c r="N92" i="5"/>
  <c r="P92" i="5" s="1"/>
  <c r="N94" i="5"/>
  <c r="P94" i="5" s="1"/>
  <c r="N95" i="5"/>
  <c r="P95" i="5" s="1"/>
  <c r="N96" i="5"/>
  <c r="P96" i="5" s="1"/>
</calcChain>
</file>

<file path=xl/sharedStrings.xml><?xml version="1.0" encoding="utf-8"?>
<sst xmlns="http://schemas.openxmlformats.org/spreadsheetml/2006/main" count="278" uniqueCount="169">
  <si>
    <t>2317-4747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</si>
  <si>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</si>
  <si>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</si>
  <si>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</si>
  <si>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</si>
  <si>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</si>
  <si>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</si>
  <si>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</si>
  <si>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</si>
  <si>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</si>
  <si>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</si>
  <si>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</si>
  <si>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</si>
  <si>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</si>
  <si>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</si>
  <si>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</si>
  <si>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</si>
  <si>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</si>
  <si>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</si>
  <si>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</si>
  <si>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</si>
  <si>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>RECURSOS HUMANOS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</si>
  <si>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</si>
  <si>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</si>
  <si>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</si>
  <si>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</si>
  <si>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</si>
  <si>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</si>
  <si>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</si>
  <si>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COORDINACION ADMINISTRATIVA</t>
  </si>
  <si>
    <t xml:space="preserve">IXBALAN CHICAJAU, ANTONIO </t>
  </si>
  <si>
    <t xml:space="preserve">TZINA MENDOZA, DOLORES </t>
  </si>
  <si>
    <t xml:space="preserve">PABLO TZOC, FELIPE </t>
  </si>
  <si>
    <t xml:space="preserve">MONZON BARRENO, SANDRA ELIZABETH </t>
  </si>
  <si>
    <t xml:space="preserve">MIRANDA NAVARRO DE RALDA, THELMY OVILIA </t>
  </si>
  <si>
    <t>INTERPRETE DEL CENTRO DE ADMINISTRACIÓN DE JUSTICIA -CAJ- Y BUFETE POPULAR DE IXCHIGUÁN, SAN MARCOS</t>
  </si>
  <si>
    <t>ADMINISTRADOR DEL CENTRO DE ADMINISTRACIÓN DE JUSTICIA Y BUFETE POPULAR DEL MUNICIPIO DE SANTA MARÍA NEBAJ, QUICHÉ</t>
  </si>
  <si>
    <t>AUDITORA INTERNA</t>
  </si>
  <si>
    <t>MERIDA HERNANDEZ, MONICA IVON</t>
  </si>
  <si>
    <t>ENCARGADA DE CONTABILIDAD</t>
  </si>
  <si>
    <t>SECRETARIA RECEPCIONISTA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</si>
  <si>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</si>
  <si>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</si>
  <si>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</si>
  <si>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</si>
  <si>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</si>
  <si>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</si>
  <si>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</si>
  <si>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</si>
  <si>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</si>
  <si>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</si>
  <si>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</si>
  <si>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</si>
  <si>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</si>
  <si>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</si>
  <si>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 xml:space="preserve">JUÁN Y JUÁN, ELISEO DARÍO </t>
  </si>
  <si>
    <t xml:space="preserve">GARCÍA OBANDO, ODILIA LIZETH </t>
  </si>
  <si>
    <t>RODRIGUEZ RUANO, WENDY PAOLA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</si>
  <si>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</si>
  <si>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</si>
  <si>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</si>
  <si>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</si>
  <si>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</si>
  <si>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</si>
  <si>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</si>
  <si>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</si>
  <si>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</si>
  <si>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</si>
  <si>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</si>
  <si>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</si>
  <si>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</si>
  <si>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</si>
  <si>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</si>
  <si>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</si>
  <si>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</si>
  <si>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Encargado o Coordinador:</t>
  </si>
  <si>
    <t>DIRECTORA GENERAL</t>
  </si>
  <si>
    <t xml:space="preserve">SUBUYUC PATZAN, ANGEL FRANCISCO </t>
  </si>
  <si>
    <t>CHÁVEZ RIVERA, PEDRO</t>
  </si>
  <si>
    <t>AGUIRRE VILLATORO, LUIS ENRIQUE</t>
  </si>
  <si>
    <t>REYES COY, HÉCTOR ABELARDO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</si>
  <si>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</si>
  <si>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</si>
  <si>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</si>
  <si>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MAGZUL BATZ ANGEL SAMUEL</t>
  </si>
  <si>
    <t xml:space="preserve">ZAMORA BALTODANO, DANIEL ENRIQUE </t>
  </si>
  <si>
    <t>022</t>
  </si>
  <si>
    <t>INTERPRETE  DEL CENTRO DE ADMINISTRACIÓN DE JUSTICIA -CAJ- Y BUFETE POPULAR, SANTIAGO ATITLÁN, SOLOLÁ</t>
  </si>
  <si>
    <t xml:space="preserve">ASISTENTE ADMINISTRATIVO DEL CENTRO DE ADMINISTRACIÓN DE JUSTICIA -CAJ- Y BUFETE POPULAR, PLAYA GRANDE IXCÁN, QUICHÉ </t>
  </si>
  <si>
    <t>SICAL MANUEL, JANDERY MORELIA SOLEDAD</t>
  </si>
  <si>
    <t>AUXILIAR DE SERVICIOS GENERALES DEL CENTRO DE ADMINISTRACIÓN DE JUSTICIA -CAJ- Y BUFETE POPULAR, IXCHIGUÁN, SAN MARCOS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</si>
  <si>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</si>
  <si>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</si>
  <si>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PASCUAL GARCIA, SANDRA YERALDINY </t>
  </si>
  <si>
    <t>AUXILIAR DE SERVICIOS GENERALES DEL CENTRO DE ADMINISTRACIÓN DE JUSTICIA -CAJ- Y BUFETE POPULAR, SANTIAGO ATITLÁN, SOLOLÁ</t>
  </si>
  <si>
    <t>SERVICIOS TÉCNICOS: PILOTO PARA EL DESPACHO DE LA SECRETARÍA EJECUTIVA DE LA INSTANCIA COORDINADORA DE LA MODERNIZACIÓN DEL SECTOR JUSTICIA</t>
  </si>
  <si>
    <t>ORDOÑEZ  CARDONA, WILLIAN RUDILIO</t>
  </si>
  <si>
    <t>029</t>
  </si>
  <si>
    <t xml:space="preserve">MURGA VELASQUEZ, MARCKS JAMES </t>
  </si>
  <si>
    <t xml:space="preserve"> </t>
  </si>
  <si>
    <t>COORDINAODRA FIANCIERA</t>
  </si>
  <si>
    <t>CLAUDIA ANTONIA, CONDE DE LA ROCA</t>
  </si>
  <si>
    <t>ADMINISTRADORA DEL CENTRO DE ADMINISTRACIÓN DE JUSTICIA -CAJ- Y BUFETE POPULAR, SANTIAGO ATITLÁN, SOLOLÁ</t>
  </si>
  <si>
    <t>MOLINA MORALES, ANTONIA DEL MILAGRO</t>
  </si>
  <si>
    <t>ADMINISTRADORA DEL CENTRO DE ADMINISTRACIÓN DE JUSTICIA -CAJ- Y BUFETE POPULAR DE IXCHIGUÁN, SAN MARCOS</t>
  </si>
  <si>
    <t>SERVICIOS PROFESIONALES: ASESORA ESPECÍFICA EN DIRECCIÓN GENERAL  DE LA SECRETARÍA EJECUTIVA DE LA INSTANCIA COORDINADORA DE LA MODERNIZACIÓN DEL SECTOR JUSTICIA</t>
  </si>
  <si>
    <t xml:space="preserve">MIJANGOS BERGANZA, ADRIANA HOHEMI </t>
  </si>
  <si>
    <t>SILVIA DINORA ANDINO PAZ</t>
  </si>
  <si>
    <t>SERVICIOS TÉCNICOS APOYO AL DESPACHO DE LA SECRETARÍA EJECUTIVA DE LA INSTANCIA COORDINADORA DE LA MODERNIZACIÓN DEL SECTOR JUSTICIA</t>
  </si>
  <si>
    <t>MÁRQUEZ LIBERATO, AIDA GABRIELA</t>
  </si>
  <si>
    <t>ARCHIVO GENERAL</t>
  </si>
  <si>
    <t xml:space="preserve">SERVICIOS TÉCNICOS EN APOYO AL ARCHIVO GENERAL DE LA SECRETARÍA EJECUTIVA DE LA INSTANCIA COORDINADORA DE LA MODERNIZACIÓN DEL SECTOR JUSTICIA </t>
  </si>
  <si>
    <t xml:space="preserve">MALDONADO ALVAREZ, JASSON ALEXANDER </t>
  </si>
  <si>
    <t xml:space="preserve">AUXILIAR DE SERVICIOS GENERALES </t>
  </si>
  <si>
    <t>LOPEZ VALENCIA, ROSA ESTELA</t>
  </si>
  <si>
    <t>ASISTENTE ADMINISTRATIVO DEL CENTRO DE ADMINISTRACIÓN DE JUSTICIA -CAJ- Y BUFETE POPULAR DE NEBAJ, QUICHE</t>
  </si>
  <si>
    <t xml:space="preserve">LOPEZ FELIX, ZAIDA AMARILIZ </t>
  </si>
  <si>
    <t>GUSTAVO ADOLFO CHOJOJ TALA</t>
  </si>
  <si>
    <t>COORDINAODRA ADMINISTRATIVA</t>
  </si>
  <si>
    <t xml:space="preserve">INTERPRETE  DEL CENTRO DE ADMINISTRACIÓN DE JUSTICIA -CAJ- Y BUFETE POPULAR, SANTA EULALIA, HUEHUETENANGO </t>
  </si>
  <si>
    <t xml:space="preserve">AUXILIAR DE SERVICIOS GENERALES DEL CENTRO DE ADMINISTRACIÓN DE JUSTICIA -CAJ- Y BUFETE POPULAR, SANTA EULALIA, HUEHUETENANGO </t>
  </si>
  <si>
    <t xml:space="preserve">JUAN MATEO, AURELIO </t>
  </si>
  <si>
    <t>INTERPRETE  DEL CENTRO DE ADMINISTRACIÓN DE JUSTICIA -CAJ- Y BUFETE POPULAR, DEL MUNICIPIO DE SANTA MARÍA NEBAJ, QUICHÉ</t>
  </si>
  <si>
    <t>RAYMUNDO SANTIAGO ENGLY JUANITA</t>
  </si>
  <si>
    <t xml:space="preserve">CUCUL CHUB JOSÉ DEYLER </t>
  </si>
  <si>
    <t>ASISTENTE ADMINISTRATIVO DEL CENTRO DE ADMINISTRACIÓN DE JUSTICIA -CAJ- Y BUFETE POPULAR, SANTIAGO ATITLÁN, SOLOLÁ</t>
  </si>
  <si>
    <t>GUARCAX IJON, MARLENY FLORIDALMA</t>
  </si>
  <si>
    <t>JONATHAN JOSUÉ MAURICIO TUEZ CUQUE</t>
  </si>
  <si>
    <t>INVETARIOS</t>
  </si>
  <si>
    <t>ASISTENTE DE INVENTARIOS</t>
  </si>
  <si>
    <t>NATHALÍ PATRICIA, ORTÍZ HERNÁNDEZ</t>
  </si>
  <si>
    <t>ENCARGADA DE ALMACEN  Y SUMINISTROS</t>
  </si>
  <si>
    <t xml:space="preserve">CHÁVEZ ESPINOZA, JOSELINE MARITZA </t>
  </si>
  <si>
    <t>SERVICIOS TÉCNICOS: APOYO AL DESPACHO DE LA SECRETARÍA EJECUTIVA DE LA INSTANCIA COORDINADORA DE LA MODERNIZACIÓN DEL SECTOR JUSTICIA</t>
  </si>
  <si>
    <t xml:space="preserve">CIFUENTES GÓMEZ, DANIEL ALBERTO </t>
  </si>
  <si>
    <t>IRIS MAGALI CHEGÜEN ARAUJO</t>
  </si>
  <si>
    <t xml:space="preserve">AGUIRRE VEGA, MILVIA REBECA  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</si>
  <si>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</si>
  <si>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</si>
  <si>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</si>
  <si>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</si>
  <si>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</si>
  <si>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</si>
  <si>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</si>
  <si>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</si>
  <si>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</si>
  <si>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</si>
  <si>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</si>
  <si>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</si>
  <si>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</si>
  <si>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</si>
  <si>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</si>
  <si>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</si>
  <si>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</si>
  <si>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</si>
  <si>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>Julio</t>
  </si>
  <si>
    <t>BLANCA LIDIA STHEFANY POLANCO CHINCHILLA</t>
  </si>
  <si>
    <t>CARLOS ARMANDO SOSA QUINTANA</t>
  </si>
  <si>
    <t>AUXILIAR DE SERVICIOS GENERALES DEL CENTRO DE ADMINISTRACIÓN DE JUSTICIA -CAJ- Y BUFETE POPULAR, SANTIAGO ATITLÁN, QUICHÉ</t>
  </si>
  <si>
    <t>SERVICIOS PROFESIONALES: ASESORIA JURIDICA A LA DIRECCIÓN GENERAL DE LA SECRETARÍA EJECUTIVA DE LA INSTANCIA COORDINADORA DE LA MODERNIZACIÓN DEL SECTOR JUSTICIA</t>
  </si>
  <si>
    <t xml:space="preserve">DEL 1 DE  JULIO AL 10 DE JULIO </t>
  </si>
  <si>
    <t>DANIELA SALVATIERRA PACHECO</t>
  </si>
  <si>
    <t>ASISTENTE DE LA ASESORÍA LEGAL</t>
  </si>
  <si>
    <t xml:space="preserve">ESDRAS HANIEL ALARCÓN MÉNDEZ </t>
  </si>
  <si>
    <t>AUXILIAR DE SERVOCIOS "B"</t>
  </si>
  <si>
    <t>023</t>
  </si>
  <si>
    <t>RODOLFO DAVID VASQUEZ ROBLES</t>
  </si>
  <si>
    <t>ENCARGADO DE ALMACEN DE SUMINISTRO</t>
  </si>
  <si>
    <t>SECRETARÍA EJECUTIVA DE LA INSTANCIA COORDINADORA DE LA MODERNIZACION DEL SECTOR JUSTICIA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</si>
</sst>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77">
    <xf numFmtId="0" fontId="0" fillId="0" borderId="0" xfId="0"/>
    <xf numFmtId="0" fontId="2" fillId="2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11" fillId="0" borderId="0" xfId="0" applyFont="1"/>
    <xf numFmtId="165" fontId="11" fillId="2" borderId="0" xfId="0" applyNumberFormat="1" applyFont="1" applyFill="1"/>
    <xf numFmtId="0" fontId="11" fillId="2" borderId="0" xfId="0" applyFont="1" applyFill="1"/>
    <xf numFmtId="165" fontId="11" fillId="0" borderId="0" xfId="0" applyNumberFormat="1" applyFont="1"/>
    <xf numFmtId="165" fontId="9" fillId="2" borderId="1" xfId="0" applyNumberFormat="1" applyFont="1" applyFill="1" applyBorder="1" applyAlignment="1">
      <alignment horizontal="center" vertical="center"/>
    </xf>
    <xf numFmtId="165" fontId="12" fillId="0" borderId="1" xfId="6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165" fontId="13" fillId="2" borderId="1" xfId="0" applyNumberFormat="1" applyFont="1" applyFill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left" vertical="center" wrapText="1"/>
    </xf>
    <xf numFmtId="167" fontId="9" fillId="0" borderId="1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center" vertical="center" wrapText="1"/>
    </xf>
    <xf numFmtId="166" fontId="14" fillId="0" borderId="1" xfId="2" applyFont="1" applyFill="1" applyBorder="1" applyAlignment="1">
      <alignment horizontal="right" vertical="center"/>
    </xf>
    <xf numFmtId="164" fontId="9" fillId="0" borderId="1" xfId="0" applyNumberFormat="1" applyFont="1" applyBorder="1" applyAlignment="1">
      <alignment horizontal="center" vertical="center"/>
    </xf>
    <xf numFmtId="168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166" fontId="14" fillId="0" borderId="1" xfId="2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165" fontId="8" fillId="3" borderId="8" xfId="0" applyNumberFormat="1" applyFont="1" applyFill="1" applyBorder="1" applyAlignment="1">
      <alignment horizontal="center" vertical="center" wrapText="1"/>
    </xf>
    <xf numFmtId="0" fontId="11" fillId="0" borderId="1" xfId="0" applyFont="1" applyBorder="1"/>
    <xf numFmtId="165" fontId="11" fillId="0" borderId="1" xfId="0" applyNumberFormat="1" applyFont="1" applyBorder="1"/>
    <xf numFmtId="0" fontId="11" fillId="2" borderId="1" xfId="0" applyFont="1" applyFill="1" applyBorder="1"/>
    <xf numFmtId="165" fontId="11" fillId="2" borderId="1" xfId="0" applyNumberFormat="1" applyFont="1" applyFill="1" applyBorder="1"/>
    <xf numFmtId="0" fontId="11" fillId="2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10" fillId="3" borderId="3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7" fontId="10" fillId="3" borderId="5" xfId="0" applyNumberFormat="1" applyFont="1" applyFill="1" applyBorder="1" applyAlignment="1">
      <alignment horizontal="center"/>
    </xf>
    <xf numFmtId="17" fontId="10" fillId="3" borderId="6" xfId="0" applyNumberFormat="1" applyFont="1" applyFill="1" applyBorder="1" applyAlignment="1">
      <alignment horizontal="center"/>
    </xf>
    <xf numFmtId="17" fontId="10" fillId="3" borderId="7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3" borderId="3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6" fillId="3" borderId="4" xfId="0" applyFont="1" applyFill="1" applyBorder="1" applyAlignment="1">
      <alignment horizontal="left" wrapText="1"/>
    </xf>
    <xf numFmtId="0" fontId="6" fillId="3" borderId="12" xfId="0" applyFont="1" applyFill="1" applyBorder="1" applyAlignment="1">
      <alignment horizontal="left"/>
    </xf>
    <xf numFmtId="0" fontId="6" fillId="3" borderId="10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7" fillId="2" borderId="0" xfId="0" applyFont="1" applyFill="1" applyAlignment="1">
      <alignment horizontal="center" vertical="center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2114725</xdr:colOff>
      <xdr:row>0</xdr:row>
      <xdr:rowOff>111125</xdr:rowOff>
    </xdr:from>
    <xdr:to>
      <xdr:col>5</xdr:col>
      <xdr:colOff>577335</xdr:colOff>
      <xdr:row>20</xdr:row>
      <xdr:rowOff>117062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8D5D44-F5FE-4697-8E8F-BF938D551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6725" y="111125"/>
          <a:ext cx="1542360" cy="1482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A1:AP166"/>
  <sheetViews>
    <sheetView tabSelected="1" view="pageBreakPreview" zoomScale="75" zoomScaleNormal="75" zoomScaleSheetLayoutView="75" workbookViewId="0">
      <pane xSplit="3" ySplit="38" topLeftCell="D96" activePane="bottomRight" state="frozen"/>
      <selection pane="topRight" activeCell="D1" sqref="D1"/>
      <selection pane="bottomLeft" activeCell="A13" sqref="A13"/>
      <selection pane="bottomRight" sqref="A1:R105"/>
    </sheetView>
  </sheetViews>
  <sheetFormatPr baseColWidth="10" defaultRowHeight="12.75" x14ac:dyDescent="0.2"/>
  <cols>
    <col min="1" max="1" width="5.42578125" style="10" customWidth="1"/>
    <col min="2" max="2" width="11" style="10" customWidth="1"/>
    <col min="3" max="3" width="54.5703125" style="10" customWidth="1"/>
    <col min="4" max="4" width="54.7109375" style="35" bestFit="1" customWidth="1"/>
    <col min="5" max="5" width="46.28515625" style="10" bestFit="1" customWidth="1"/>
    <col min="6" max="6" width="12.28515625" style="13" customWidth="1"/>
    <col min="7" max="7" width="16.42578125" style="13" customWidth="1"/>
    <col min="8" max="8" width="17.28515625" style="13" customWidth="1"/>
    <col min="9" max="9" width="22.28515625" style="13" customWidth="1"/>
    <col min="10" max="10" width="20.28515625" style="13" customWidth="1"/>
    <col min="11" max="11" width="18.85546875" style="13" customWidth="1"/>
    <col min="12" max="12" width="24.140625" style="13" hidden="1" customWidth="1"/>
    <col min="13" max="13" width="18" style="13" hidden="1" customWidth="1"/>
    <col min="14" max="14" width="15.5703125" style="11" customWidth="1"/>
    <col min="15" max="15" width="15.140625" style="12" customWidth="1"/>
    <col min="16" max="16" width="15.28515625" style="12" customWidth="1"/>
    <col min="17" max="17" width="20.140625" style="11" customWidth="1"/>
    <col min="18" max="18" width="21.5703125" style="11" hidden="1" customWidth="1"/>
    <col min="19" max="16384" width="11.42578125" style="10"/>
  </cols>
  <sheetData>
    <row r="1" spans="1:30" ht="26.25" customHeight="1" x14ac:dyDescent="0.2">
      <c r="A1" s="1"/>
      <c r="B1" s="1"/>
      <c r="C1" s="1"/>
      <c r="D1" s="3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</row>
    <row r="2" spans="1:30" ht="15" customHeight="1" x14ac:dyDescent="0.2">
      <c r="A2" s="48"/>
      <c r="B2" s="48"/>
      <c r="C2" s="32"/>
      <c r="D2" s="32"/>
      <c r="E2" s="33"/>
      <c r="F2" s="33"/>
      <c r="G2" s="33"/>
      <c r="H2" s="33"/>
      <c r="I2" s="33"/>
      <c r="J2" s="33"/>
      <c r="K2" s="33"/>
      <c r="L2" s="48"/>
      <c r="M2" s="48"/>
      <c r="N2" s="48"/>
      <c r="O2" s="48"/>
      <c r="P2" s="48"/>
      <c r="Q2" s="48"/>
      <c r="R2" s="48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</row>
    <row r="3" spans="1:30" ht="30" hidden="1" customHeight="1" x14ac:dyDescent="0.2">
      <c r="A3" s="48"/>
      <c r="B3" s="48"/>
      <c r="C3" s="32"/>
      <c r="D3" s="32"/>
      <c r="E3" s="33"/>
      <c r="F3" s="33"/>
      <c r="G3" s="33"/>
      <c r="H3" s="33"/>
      <c r="I3" s="33"/>
      <c r="J3" s="33"/>
      <c r="K3" s="33"/>
      <c r="L3" s="48"/>
      <c r="M3" s="48"/>
      <c r="N3" s="48"/>
      <c r="O3" s="48"/>
      <c r="P3" s="48"/>
      <c r="Q3" s="48"/>
      <c r="R3" s="48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</row>
    <row r="4" spans="1:30" ht="30" hidden="1" customHeight="1" x14ac:dyDescent="0.2">
      <c r="A4" s="48"/>
      <c r="B4" s="48"/>
      <c r="C4" s="32"/>
      <c r="D4" s="32"/>
      <c r="E4" s="33"/>
      <c r="F4" s="33"/>
      <c r="G4" s="33"/>
      <c r="H4" s="33"/>
      <c r="I4" s="33"/>
      <c r="J4" s="33"/>
      <c r="K4" s="33"/>
      <c r="L4" s="48"/>
      <c r="M4" s="48"/>
      <c r="N4" s="48"/>
      <c r="O4" s="48"/>
      <c r="P4" s="48"/>
      <c r="Q4" s="48"/>
      <c r="R4" s="48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</row>
    <row r="5" spans="1:30" ht="30" hidden="1" customHeight="1" x14ac:dyDescent="0.2">
      <c r="A5" s="48"/>
      <c r="B5" s="48"/>
      <c r="C5" s="32"/>
      <c r="D5" s="32"/>
      <c r="E5" s="33"/>
      <c r="F5" s="33"/>
      <c r="G5" s="33"/>
      <c r="H5" s="33"/>
      <c r="I5" s="33"/>
      <c r="J5" s="33"/>
      <c r="K5" s="33"/>
      <c r="L5" s="48"/>
      <c r="M5" s="48"/>
      <c r="N5" s="48"/>
      <c r="O5" s="48"/>
      <c r="P5" s="48"/>
      <c r="Q5" s="48"/>
      <c r="R5" s="48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</row>
    <row r="6" spans="1:30" ht="30" hidden="1" customHeight="1" x14ac:dyDescent="0.2">
      <c r="A6" s="48"/>
      <c r="B6" s="48"/>
      <c r="C6" s="32"/>
      <c r="D6" s="32"/>
      <c r="E6" s="33"/>
      <c r="F6" s="33"/>
      <c r="G6" s="33"/>
      <c r="H6" s="33"/>
      <c r="I6" s="33"/>
      <c r="J6" s="33"/>
      <c r="K6" s="33"/>
      <c r="L6" s="48"/>
      <c r="M6" s="48"/>
      <c r="N6" s="48"/>
      <c r="O6" s="48"/>
      <c r="P6" s="48"/>
      <c r="Q6" s="48"/>
      <c r="R6" s="48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30" hidden="1" customHeight="1" x14ac:dyDescent="0.2">
      <c r="A7" s="48"/>
      <c r="B7" s="48"/>
      <c r="C7" s="32"/>
      <c r="D7" s="32"/>
      <c r="E7" s="33"/>
      <c r="F7" s="33"/>
      <c r="G7" s="33"/>
      <c r="H7" s="33"/>
      <c r="I7" s="33"/>
      <c r="J7" s="33"/>
      <c r="K7" s="33"/>
      <c r="L7" s="48"/>
      <c r="M7" s="48"/>
      <c r="N7" s="48"/>
      <c r="O7" s="48"/>
      <c r="P7" s="48"/>
      <c r="Q7" s="48"/>
      <c r="R7" s="48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</row>
    <row r="8" spans="1:30" ht="30" hidden="1" customHeight="1" x14ac:dyDescent="0.2">
      <c r="A8" s="48"/>
      <c r="B8" s="48"/>
      <c r="C8" s="32"/>
      <c r="D8" s="32"/>
      <c r="E8" s="33"/>
      <c r="F8" s="33"/>
      <c r="G8" s="33"/>
      <c r="H8" s="33"/>
      <c r="I8" s="33"/>
      <c r="J8" s="33"/>
      <c r="K8" s="33"/>
      <c r="L8" s="48"/>
      <c r="M8" s="48"/>
      <c r="N8" s="48"/>
      <c r="O8" s="48"/>
      <c r="P8" s="48"/>
      <c r="Q8" s="48"/>
      <c r="R8" s="48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</row>
    <row r="9" spans="1:30" ht="30" hidden="1" customHeight="1" x14ac:dyDescent="0.2">
      <c r="A9" s="48"/>
      <c r="B9" s="48"/>
      <c r="C9" s="32"/>
      <c r="D9" s="32"/>
      <c r="E9" s="33"/>
      <c r="F9" s="33"/>
      <c r="G9" s="33"/>
      <c r="H9" s="33"/>
      <c r="I9" s="33"/>
      <c r="J9" s="33"/>
      <c r="K9" s="33"/>
      <c r="L9" s="48"/>
      <c r="M9" s="48"/>
      <c r="N9" s="48"/>
      <c r="O9" s="48"/>
      <c r="P9" s="48"/>
      <c r="Q9" s="48"/>
      <c r="R9" s="48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</row>
    <row r="10" spans="1:30" ht="30" hidden="1" customHeight="1" x14ac:dyDescent="0.2">
      <c r="A10" s="48"/>
      <c r="B10" s="48"/>
      <c r="C10" s="32"/>
      <c r="D10" s="32"/>
      <c r="E10" s="33"/>
      <c r="F10" s="33"/>
      <c r="G10" s="33"/>
      <c r="H10" s="33"/>
      <c r="I10" s="33"/>
      <c r="J10" s="33"/>
      <c r="K10" s="33"/>
      <c r="L10" s="48"/>
      <c r="M10" s="48"/>
      <c r="N10" s="48"/>
      <c r="O10" s="48"/>
      <c r="P10" s="48"/>
      <c r="Q10" s="48"/>
      <c r="R10" s="48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1:30" ht="30" hidden="1" customHeight="1" x14ac:dyDescent="0.2">
      <c r="A11" s="48"/>
      <c r="B11" s="48"/>
      <c r="C11" s="32"/>
      <c r="D11" s="32"/>
      <c r="E11" s="33"/>
      <c r="F11" s="33"/>
      <c r="G11" s="33"/>
      <c r="H11" s="33"/>
      <c r="I11" s="33"/>
      <c r="J11" s="33"/>
      <c r="K11" s="33"/>
      <c r="L11" s="48"/>
      <c r="M11" s="48"/>
      <c r="N11" s="48"/>
      <c r="O11" s="48"/>
      <c r="P11" s="48"/>
      <c r="Q11" s="48"/>
      <c r="R11" s="48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</row>
    <row r="12" spans="1:30" ht="30" hidden="1" customHeight="1" x14ac:dyDescent="0.2">
      <c r="A12" s="48"/>
      <c r="B12" s="48"/>
      <c r="C12" s="32"/>
      <c r="D12" s="32"/>
      <c r="E12" s="33"/>
      <c r="F12" s="33"/>
      <c r="G12" s="33"/>
      <c r="H12" s="33"/>
      <c r="I12" s="33"/>
      <c r="J12" s="33"/>
      <c r="K12" s="33"/>
      <c r="L12" s="48"/>
      <c r="M12" s="48"/>
      <c r="N12" s="48"/>
      <c r="O12" s="48"/>
      <c r="P12" s="48"/>
      <c r="Q12" s="48"/>
      <c r="R12" s="48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</row>
    <row r="13" spans="1:30" ht="30" hidden="1" customHeight="1" x14ac:dyDescent="0.2">
      <c r="A13" s="48"/>
      <c r="B13" s="48"/>
      <c r="C13" s="32"/>
      <c r="D13" s="32"/>
      <c r="E13" s="33"/>
      <c r="F13" s="33"/>
      <c r="G13" s="33"/>
      <c r="H13" s="33"/>
      <c r="I13" s="33"/>
      <c r="J13" s="33"/>
      <c r="K13" s="33"/>
      <c r="L13" s="48"/>
      <c r="M13" s="48"/>
      <c r="N13" s="48"/>
      <c r="O13" s="48"/>
      <c r="P13" s="48"/>
      <c r="Q13" s="48"/>
      <c r="R13" s="48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</row>
    <row r="14" spans="1:30" ht="30" hidden="1" customHeight="1" x14ac:dyDescent="0.2">
      <c r="A14" s="48"/>
      <c r="B14" s="48"/>
      <c r="C14" s="32"/>
      <c r="D14" s="32"/>
      <c r="E14" s="33"/>
      <c r="F14" s="33"/>
      <c r="G14" s="33"/>
      <c r="H14" s="33"/>
      <c r="I14" s="33"/>
      <c r="J14" s="33"/>
      <c r="K14" s="33"/>
      <c r="L14" s="48"/>
      <c r="M14" s="48"/>
      <c r="N14" s="48"/>
      <c r="O14" s="48"/>
      <c r="P14" s="48"/>
      <c r="Q14" s="48"/>
      <c r="R14" s="48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</row>
    <row r="15" spans="1:30" ht="12.75" customHeight="1" x14ac:dyDescent="0.2">
      <c r="A15" s="50" t="s">
        <v>168</v>
      </c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48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</row>
    <row r="16" spans="1:30" ht="12.75" customHeight="1" x14ac:dyDescent="0.2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48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</row>
    <row r="17" spans="1:31" ht="12.75" customHeight="1" x14ac:dyDescent="0.2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48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</row>
    <row r="18" spans="1:31" ht="12.75" customHeight="1" x14ac:dyDescent="0.2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48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</row>
    <row r="19" spans="1:31" ht="12.75" customHeight="1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48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</row>
    <row r="20" spans="1:31" ht="12.75" customHeight="1" x14ac:dyDescent="0.2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48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1" ht="12.75" customHeight="1" x14ac:dyDescent="0.2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48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</row>
    <row r="22" spans="1:31" ht="30" customHeight="1" x14ac:dyDescent="0.2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48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</row>
    <row r="23" spans="1:31" ht="22.5" customHeight="1" x14ac:dyDescent="0.2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48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1" ht="22.5" customHeight="1" x14ac:dyDescent="0.2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48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</row>
    <row r="25" spans="1:31" ht="22.5" customHeight="1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48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31" ht="12.75" customHeight="1" x14ac:dyDescent="0.2">
      <c r="A26" s="63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49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</row>
    <row r="27" spans="1:31" ht="20.25" x14ac:dyDescent="0.3">
      <c r="A27" s="64" t="s">
        <v>61</v>
      </c>
      <c r="B27" s="65"/>
      <c r="C27" s="66"/>
      <c r="D27" s="51" t="s">
        <v>62</v>
      </c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3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</row>
    <row r="28" spans="1:31" ht="20.25" x14ac:dyDescent="0.3">
      <c r="A28" s="67" t="s">
        <v>63</v>
      </c>
      <c r="B28" s="68"/>
      <c r="C28" s="69"/>
      <c r="D28" s="57" t="s">
        <v>64</v>
      </c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9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</row>
    <row r="29" spans="1:31" ht="18.75" customHeight="1" x14ac:dyDescent="0.3">
      <c r="A29" s="70" t="s">
        <v>153</v>
      </c>
      <c r="B29" s="71"/>
      <c r="C29" s="72"/>
      <c r="D29" s="54" t="s">
        <v>64</v>
      </c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6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</row>
    <row r="30" spans="1:31" ht="20.25" x14ac:dyDescent="0.3">
      <c r="A30" s="67" t="s">
        <v>65</v>
      </c>
      <c r="B30" s="68"/>
      <c r="C30" s="69"/>
      <c r="D30" s="57" t="s">
        <v>0</v>
      </c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9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</row>
    <row r="31" spans="1:31" ht="20.25" x14ac:dyDescent="0.3">
      <c r="A31" s="64" t="s">
        <v>75</v>
      </c>
      <c r="B31" s="65"/>
      <c r="C31" s="66"/>
      <c r="D31" s="51" t="s">
        <v>154</v>
      </c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3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</row>
    <row r="32" spans="1:31" ht="21" thickBot="1" x14ac:dyDescent="0.35">
      <c r="A32" s="67" t="s">
        <v>66</v>
      </c>
      <c r="B32" s="68"/>
      <c r="C32" s="69"/>
      <c r="D32" s="57" t="str">
        <f>D31</f>
        <v>Joseline Maritza Chávez Espinoza</v>
      </c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9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</row>
    <row r="33" spans="1:42" ht="21" thickBot="1" x14ac:dyDescent="0.35">
      <c r="A33" s="73" t="s">
        <v>67</v>
      </c>
      <c r="B33" s="74"/>
      <c r="C33" s="75"/>
      <c r="D33" s="60" t="s">
        <v>155</v>
      </c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</row>
    <row r="34" spans="1:42" x14ac:dyDescent="0.2">
      <c r="A34" s="1"/>
      <c r="B34" s="1"/>
      <c r="C34" s="1"/>
      <c r="D34" s="33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</row>
    <row r="35" spans="1:42" x14ac:dyDescent="0.2">
      <c r="A35" s="1"/>
      <c r="B35" s="1"/>
      <c r="C35" s="1"/>
      <c r="D35" s="33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</row>
    <row r="36" spans="1:42" x14ac:dyDescent="0.2">
      <c r="A36" s="12"/>
      <c r="B36" s="12"/>
      <c r="C36" s="12"/>
      <c r="D36" s="34"/>
      <c r="E36" s="12"/>
      <c r="F36" s="12"/>
      <c r="G36" s="12"/>
      <c r="H36" s="12"/>
      <c r="I36" s="12"/>
      <c r="J36" s="12"/>
      <c r="K36" s="12"/>
      <c r="L36" s="12"/>
      <c r="M36" s="12"/>
      <c r="N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</row>
    <row r="37" spans="1:42" ht="26.25" thickBot="1" x14ac:dyDescent="0.25">
      <c r="A37" s="76" t="s">
        <v>20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</row>
    <row r="38" spans="1:42" ht="47.25" x14ac:dyDescent="0.2">
      <c r="A38" s="38" t="s">
        <v>152</v>
      </c>
      <c r="B38" s="39" t="s">
        <v>151</v>
      </c>
      <c r="C38" s="9" t="s">
        <v>150</v>
      </c>
      <c r="D38" s="39" t="s">
        <v>19</v>
      </c>
      <c r="E38" s="39" t="s">
        <v>18</v>
      </c>
      <c r="F38" s="9" t="s">
        <v>149</v>
      </c>
      <c r="G38" s="9" t="s">
        <v>148</v>
      </c>
      <c r="H38" s="9" t="s">
        <v>147</v>
      </c>
      <c r="I38" s="9" t="s">
        <v>146</v>
      </c>
      <c r="J38" s="9" t="s">
        <v>145</v>
      </c>
      <c r="K38" s="9" t="s">
        <v>144</v>
      </c>
      <c r="L38" s="9" t="s">
        <v>143</v>
      </c>
      <c r="M38" s="9" t="s">
        <v>142</v>
      </c>
      <c r="N38" s="9" t="s">
        <v>141</v>
      </c>
      <c r="O38" s="9" t="s">
        <v>140</v>
      </c>
      <c r="P38" s="9" t="s">
        <v>139</v>
      </c>
      <c r="Q38" s="40" t="s">
        <v>138</v>
      </c>
      <c r="R38" s="40" t="s">
        <v>137</v>
      </c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</row>
    <row r="39" spans="1:42" s="41" customFormat="1" ht="15" x14ac:dyDescent="0.2">
      <c r="A39" s="2">
        <v>1</v>
      </c>
      <c r="B39" s="18" t="s">
        <v>86</v>
      </c>
      <c r="C39" s="7" t="s">
        <v>136</v>
      </c>
      <c r="D39" s="5" t="s">
        <v>14</v>
      </c>
      <c r="E39" s="2" t="s">
        <v>12</v>
      </c>
      <c r="F39" s="16"/>
      <c r="G39" s="16">
        <v>8300</v>
      </c>
      <c r="H39" s="16"/>
      <c r="I39" s="16"/>
      <c r="J39" s="16"/>
      <c r="K39" s="16">
        <v>250</v>
      </c>
      <c r="L39" s="16"/>
      <c r="M39" s="16"/>
      <c r="N39" s="16">
        <f>SUM(F39:K39)</f>
        <v>8550</v>
      </c>
      <c r="O39" s="16">
        <v>661.25</v>
      </c>
      <c r="P39" s="16">
        <f>+N39-O39</f>
        <v>7888.75</v>
      </c>
      <c r="Q39" s="16"/>
      <c r="R39" s="16"/>
      <c r="T39" s="42"/>
      <c r="U39" s="42"/>
    </row>
    <row r="40" spans="1:42" s="41" customFormat="1" ht="60" x14ac:dyDescent="0.2">
      <c r="A40" s="2">
        <v>2</v>
      </c>
      <c r="B40" s="18" t="s">
        <v>86</v>
      </c>
      <c r="C40" s="6" t="s">
        <v>79</v>
      </c>
      <c r="D40" s="5" t="s">
        <v>45</v>
      </c>
      <c r="E40" s="5" t="s">
        <v>1</v>
      </c>
      <c r="F40" s="16"/>
      <c r="G40" s="16">
        <v>10500</v>
      </c>
      <c r="H40" s="16"/>
      <c r="I40" s="16"/>
      <c r="J40" s="16">
        <v>375</v>
      </c>
      <c r="K40" s="16">
        <v>250</v>
      </c>
      <c r="L40" s="16"/>
      <c r="M40" s="16"/>
      <c r="N40" s="16">
        <f>SUM(F40:K40)</f>
        <v>11125</v>
      </c>
      <c r="O40" s="16">
        <v>1007.38</v>
      </c>
      <c r="P40" s="16">
        <f>+N40-O40</f>
        <v>10117.620000000001</v>
      </c>
      <c r="Q40" s="16"/>
      <c r="R40" s="16"/>
      <c r="T40" s="42"/>
      <c r="U40" s="42"/>
    </row>
    <row r="41" spans="1:42" s="41" customFormat="1" ht="60" x14ac:dyDescent="0.2">
      <c r="A41" s="2">
        <v>3</v>
      </c>
      <c r="B41" s="18" t="s">
        <v>86</v>
      </c>
      <c r="C41" s="7" t="s">
        <v>59</v>
      </c>
      <c r="D41" s="5" t="s">
        <v>60</v>
      </c>
      <c r="E41" s="5" t="s">
        <v>7</v>
      </c>
      <c r="F41" s="16"/>
      <c r="G41" s="16">
        <v>4250</v>
      </c>
      <c r="H41" s="16"/>
      <c r="I41" s="16"/>
      <c r="J41" s="16">
        <v>375</v>
      </c>
      <c r="K41" s="16">
        <v>250</v>
      </c>
      <c r="L41" s="16"/>
      <c r="M41" s="16"/>
      <c r="N41" s="16">
        <f>SUM(F41:K41)</f>
        <v>4875</v>
      </c>
      <c r="O41" s="16">
        <v>294.58</v>
      </c>
      <c r="P41" s="16">
        <f>+N41-O41</f>
        <v>4580.42</v>
      </c>
      <c r="Q41" s="16"/>
      <c r="R41" s="16"/>
      <c r="T41" s="42"/>
      <c r="U41" s="42"/>
    </row>
    <row r="42" spans="1:42" s="41" customFormat="1" ht="15" x14ac:dyDescent="0.2">
      <c r="A42" s="2">
        <v>4</v>
      </c>
      <c r="B42" s="17" t="s">
        <v>86</v>
      </c>
      <c r="C42" s="7" t="s">
        <v>135</v>
      </c>
      <c r="D42" s="2" t="s">
        <v>43</v>
      </c>
      <c r="E42" s="7" t="s">
        <v>12</v>
      </c>
      <c r="F42" s="16"/>
      <c r="G42" s="27">
        <v>10700</v>
      </c>
      <c r="H42" s="16"/>
      <c r="I42" s="16"/>
      <c r="J42" s="27">
        <v>375</v>
      </c>
      <c r="K42" s="27">
        <v>250</v>
      </c>
      <c r="L42" s="16"/>
      <c r="M42" s="16"/>
      <c r="N42" s="27">
        <v>11325</v>
      </c>
      <c r="O42" s="27">
        <v>898.43</v>
      </c>
      <c r="P42" s="14">
        <v>10426.57</v>
      </c>
      <c r="Q42" s="14"/>
      <c r="R42" s="14"/>
      <c r="S42" s="43"/>
      <c r="T42" s="44"/>
      <c r="U42" s="44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</row>
    <row r="43" spans="1:42" s="41" customFormat="1" ht="15" x14ac:dyDescent="0.2">
      <c r="A43" s="2">
        <v>5</v>
      </c>
      <c r="B43" s="17" t="s">
        <v>86</v>
      </c>
      <c r="C43" s="7" t="s">
        <v>69</v>
      </c>
      <c r="D43" s="5" t="s">
        <v>46</v>
      </c>
      <c r="E43" s="2" t="s">
        <v>12</v>
      </c>
      <c r="F43" s="16"/>
      <c r="G43" s="16">
        <v>35000</v>
      </c>
      <c r="H43" s="16"/>
      <c r="I43" s="16"/>
      <c r="J43" s="16">
        <v>375</v>
      </c>
      <c r="K43" s="16">
        <v>250</v>
      </c>
      <c r="L43" s="16"/>
      <c r="M43" s="16"/>
      <c r="N43" s="14">
        <f>SUM(G43:L43)</f>
        <v>35625</v>
      </c>
      <c r="O43" s="14">
        <v>4012.79</v>
      </c>
      <c r="P43" s="14">
        <f>+N43-O43</f>
        <v>31612.21</v>
      </c>
      <c r="Q43" s="14"/>
      <c r="R43" s="14"/>
      <c r="S43" s="43"/>
      <c r="T43" s="44"/>
      <c r="U43" s="44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</row>
    <row r="44" spans="1:42" s="41" customFormat="1" ht="60" x14ac:dyDescent="0.2">
      <c r="A44" s="2">
        <v>6</v>
      </c>
      <c r="B44" s="17" t="s">
        <v>97</v>
      </c>
      <c r="C44" s="30" t="s">
        <v>134</v>
      </c>
      <c r="D44" s="5" t="s">
        <v>133</v>
      </c>
      <c r="E44" s="2" t="s">
        <v>12</v>
      </c>
      <c r="F44" s="16"/>
      <c r="G44" s="16"/>
      <c r="H44" s="16">
        <v>18000</v>
      </c>
      <c r="I44" s="16"/>
      <c r="J44" s="16"/>
      <c r="K44" s="16"/>
      <c r="L44" s="16"/>
      <c r="M44" s="16"/>
      <c r="N44" s="14">
        <f>+H44</f>
        <v>18000</v>
      </c>
      <c r="O44" s="14">
        <v>803.57</v>
      </c>
      <c r="P44" s="14">
        <f>+N44-O44</f>
        <v>17196.43</v>
      </c>
      <c r="Q44" s="14">
        <v>615</v>
      </c>
      <c r="R44" s="14"/>
      <c r="S44" s="43"/>
      <c r="T44" s="44"/>
      <c r="U44" s="44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</row>
    <row r="45" spans="1:42" s="41" customFormat="1" ht="15" x14ac:dyDescent="0.2">
      <c r="A45" s="2">
        <v>7</v>
      </c>
      <c r="B45" s="18" t="s">
        <v>86</v>
      </c>
      <c r="C45" s="7" t="s">
        <v>132</v>
      </c>
      <c r="D45" s="3" t="s">
        <v>131</v>
      </c>
      <c r="E45" s="2" t="s">
        <v>26</v>
      </c>
      <c r="F45" s="16"/>
      <c r="G45" s="16">
        <v>2935.48</v>
      </c>
      <c r="H45" s="16"/>
      <c r="I45" s="16"/>
      <c r="J45" s="16">
        <v>0</v>
      </c>
      <c r="K45" s="16">
        <v>112.9</v>
      </c>
      <c r="L45" s="16"/>
      <c r="M45" s="16"/>
      <c r="N45" s="29">
        <f>SUM(G45:M45)</f>
        <v>3048.38</v>
      </c>
      <c r="O45" s="14">
        <v>257.44</v>
      </c>
      <c r="P45" s="14">
        <f>+N45-O45</f>
        <v>2790.94</v>
      </c>
      <c r="Q45" s="14"/>
      <c r="R45" s="14"/>
      <c r="S45" s="43"/>
      <c r="T45" s="44"/>
      <c r="U45" s="44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</row>
    <row r="46" spans="1:42" s="41" customFormat="1" ht="60" x14ac:dyDescent="0.2">
      <c r="A46" s="2">
        <v>8</v>
      </c>
      <c r="B46" s="18" t="s">
        <v>86</v>
      </c>
      <c r="C46" s="6" t="s">
        <v>78</v>
      </c>
      <c r="D46" s="5" t="s">
        <v>36</v>
      </c>
      <c r="E46" s="3" t="s">
        <v>1</v>
      </c>
      <c r="F46" s="16"/>
      <c r="G46" s="16">
        <v>10500</v>
      </c>
      <c r="H46" s="16"/>
      <c r="I46" s="16"/>
      <c r="J46" s="16">
        <v>375</v>
      </c>
      <c r="K46" s="16">
        <v>250</v>
      </c>
      <c r="L46" s="16"/>
      <c r="M46" s="16"/>
      <c r="N46" s="29">
        <f>SUM(G46:M46)</f>
        <v>11125</v>
      </c>
      <c r="O46" s="14">
        <v>1049.0999999999999</v>
      </c>
      <c r="P46" s="14">
        <f>+N46-O46</f>
        <v>10075.9</v>
      </c>
      <c r="Q46" s="14"/>
      <c r="R46" s="14"/>
      <c r="S46" s="43"/>
      <c r="T46" s="44"/>
      <c r="U46" s="44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</row>
    <row r="47" spans="1:42" s="41" customFormat="1" ht="15" x14ac:dyDescent="0.2">
      <c r="A47" s="2">
        <v>9</v>
      </c>
      <c r="B47" s="18" t="s">
        <v>86</v>
      </c>
      <c r="C47" s="7" t="s">
        <v>48</v>
      </c>
      <c r="D47" s="3" t="s">
        <v>51</v>
      </c>
      <c r="E47" s="2" t="s">
        <v>26</v>
      </c>
      <c r="F47" s="16"/>
      <c r="G47" s="16">
        <v>6500</v>
      </c>
      <c r="H47" s="16"/>
      <c r="I47" s="16"/>
      <c r="J47" s="16"/>
      <c r="K47" s="16">
        <v>250</v>
      </c>
      <c r="L47" s="16"/>
      <c r="M47" s="16"/>
      <c r="N47" s="29">
        <f>SUM(G47:M47)</f>
        <v>6750</v>
      </c>
      <c r="O47" s="14">
        <v>570.05999999999995</v>
      </c>
      <c r="P47" s="14">
        <f>+N47-O47</f>
        <v>6179.9400000000005</v>
      </c>
      <c r="Q47" s="14"/>
      <c r="R47" s="14"/>
      <c r="S47" s="43"/>
      <c r="T47" s="44"/>
      <c r="U47" s="44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</row>
    <row r="48" spans="1:42" s="41" customFormat="1" ht="15" x14ac:dyDescent="0.2">
      <c r="A48" s="2">
        <v>10</v>
      </c>
      <c r="B48" s="18" t="s">
        <v>86</v>
      </c>
      <c r="C48" s="7" t="s">
        <v>42</v>
      </c>
      <c r="D48" s="5" t="s">
        <v>17</v>
      </c>
      <c r="E48" s="3" t="s">
        <v>4</v>
      </c>
      <c r="F48" s="16"/>
      <c r="G48" s="27">
        <v>6500</v>
      </c>
      <c r="H48" s="16"/>
      <c r="I48" s="16"/>
      <c r="J48" s="27"/>
      <c r="K48" s="27">
        <v>250</v>
      </c>
      <c r="L48" s="16"/>
      <c r="M48" s="16"/>
      <c r="N48" s="27">
        <v>6750</v>
      </c>
      <c r="O48" s="14">
        <v>556.48</v>
      </c>
      <c r="P48" s="14">
        <v>6193.52</v>
      </c>
      <c r="Q48" s="14"/>
      <c r="R48" s="14"/>
      <c r="S48" s="43"/>
      <c r="T48" s="44"/>
      <c r="U48" s="44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</row>
    <row r="49" spans="1:42" s="41" customFormat="1" ht="15" x14ac:dyDescent="0.2">
      <c r="A49" s="2">
        <v>11</v>
      </c>
      <c r="B49" s="18" t="s">
        <v>86</v>
      </c>
      <c r="C49" s="37" t="s">
        <v>130</v>
      </c>
      <c r="D49" s="5" t="s">
        <v>129</v>
      </c>
      <c r="E49" s="2" t="s">
        <v>128</v>
      </c>
      <c r="F49" s="16"/>
      <c r="G49" s="27">
        <v>5500</v>
      </c>
      <c r="H49" s="16"/>
      <c r="I49" s="16"/>
      <c r="J49" s="16"/>
      <c r="K49" s="27">
        <v>250</v>
      </c>
      <c r="L49" s="16"/>
      <c r="M49" s="16"/>
      <c r="N49" s="27">
        <v>5750</v>
      </c>
      <c r="O49" s="14">
        <v>362.46</v>
      </c>
      <c r="P49" s="14">
        <v>5387.54</v>
      </c>
      <c r="Q49" s="14"/>
      <c r="R49" s="14"/>
      <c r="S49" s="43"/>
      <c r="T49" s="44"/>
      <c r="U49" s="44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</row>
    <row r="50" spans="1:42" s="41" customFormat="1" ht="15" x14ac:dyDescent="0.2">
      <c r="A50" s="2">
        <v>12</v>
      </c>
      <c r="B50" s="17" t="s">
        <v>86</v>
      </c>
      <c r="C50" s="7" t="s">
        <v>127</v>
      </c>
      <c r="D50" s="5" t="s">
        <v>28</v>
      </c>
      <c r="E50" s="2" t="s">
        <v>21</v>
      </c>
      <c r="F50" s="16"/>
      <c r="G50" s="16">
        <v>4500</v>
      </c>
      <c r="H50" s="14"/>
      <c r="I50" s="16"/>
      <c r="J50" s="16"/>
      <c r="K50" s="27">
        <v>250</v>
      </c>
      <c r="L50" s="16"/>
      <c r="M50" s="16"/>
      <c r="N50" s="14">
        <v>4750</v>
      </c>
      <c r="O50" s="14">
        <v>277.83</v>
      </c>
      <c r="P50" s="14">
        <v>4472.17</v>
      </c>
      <c r="Q50" s="14"/>
      <c r="R50" s="14"/>
      <c r="S50" s="43"/>
      <c r="T50" s="44"/>
      <c r="U50" s="44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</row>
    <row r="51" spans="1:42" s="43" customFormat="1" ht="15" x14ac:dyDescent="0.2">
      <c r="A51" s="2">
        <v>13</v>
      </c>
      <c r="B51" s="18" t="s">
        <v>86</v>
      </c>
      <c r="C51" s="7" t="s">
        <v>56</v>
      </c>
      <c r="D51" s="5" t="s">
        <v>37</v>
      </c>
      <c r="E51" s="2" t="s">
        <v>12</v>
      </c>
      <c r="F51" s="16"/>
      <c r="G51" s="16">
        <v>14000</v>
      </c>
      <c r="H51" s="16"/>
      <c r="I51" s="16"/>
      <c r="J51" s="16">
        <v>375</v>
      </c>
      <c r="K51" s="16">
        <v>250</v>
      </c>
      <c r="L51" s="16"/>
      <c r="M51" s="16"/>
      <c r="N51" s="14">
        <f>SUM(G51:K51)</f>
        <v>14625</v>
      </c>
      <c r="O51" s="14">
        <v>1270.5</v>
      </c>
      <c r="P51" s="14">
        <f>+N51-O51</f>
        <v>13354.5</v>
      </c>
      <c r="Q51" s="14"/>
      <c r="R51" s="14"/>
      <c r="T51" s="44"/>
      <c r="U51" s="44"/>
    </row>
    <row r="52" spans="1:42" s="43" customFormat="1" ht="30" x14ac:dyDescent="0.2">
      <c r="A52" s="2">
        <v>14</v>
      </c>
      <c r="B52" s="18" t="s">
        <v>86</v>
      </c>
      <c r="C52" s="7" t="s">
        <v>71</v>
      </c>
      <c r="D52" s="5" t="s">
        <v>2</v>
      </c>
      <c r="E52" s="2" t="s">
        <v>15</v>
      </c>
      <c r="F52" s="16"/>
      <c r="G52" s="16">
        <v>6500</v>
      </c>
      <c r="H52" s="16"/>
      <c r="I52" s="16"/>
      <c r="J52" s="16">
        <v>0</v>
      </c>
      <c r="K52" s="16">
        <v>250</v>
      </c>
      <c r="L52" s="16"/>
      <c r="M52" s="16"/>
      <c r="N52" s="14">
        <f>SUM(G52:K52)</f>
        <v>6750</v>
      </c>
      <c r="O52" s="14">
        <v>468.97</v>
      </c>
      <c r="P52" s="14">
        <f>+N52-O52</f>
        <v>6281.03</v>
      </c>
      <c r="Q52" s="14">
        <v>573</v>
      </c>
      <c r="R52" s="14"/>
      <c r="T52" s="44"/>
      <c r="U52" s="44"/>
    </row>
    <row r="53" spans="1:42" s="43" customFormat="1" ht="45" x14ac:dyDescent="0.2">
      <c r="A53" s="2">
        <v>15</v>
      </c>
      <c r="B53" s="18" t="s">
        <v>86</v>
      </c>
      <c r="C53" s="7" t="s">
        <v>50</v>
      </c>
      <c r="D53" s="5" t="s">
        <v>52</v>
      </c>
      <c r="E53" s="2" t="s">
        <v>25</v>
      </c>
      <c r="F53" s="16"/>
      <c r="G53" s="16">
        <v>4250</v>
      </c>
      <c r="H53" s="16"/>
      <c r="I53" s="16"/>
      <c r="J53" s="16"/>
      <c r="K53" s="16">
        <v>250</v>
      </c>
      <c r="L53" s="16"/>
      <c r="M53" s="16"/>
      <c r="N53" s="14">
        <f>SUM(G53:K53)</f>
        <v>4500</v>
      </c>
      <c r="O53" s="14">
        <v>257.17</v>
      </c>
      <c r="P53" s="14">
        <f>+N53-O53</f>
        <v>4242.83</v>
      </c>
      <c r="Q53" s="14"/>
      <c r="R53" s="14"/>
      <c r="T53" s="44"/>
      <c r="U53" s="44"/>
    </row>
    <row r="54" spans="1:42" s="43" customFormat="1" ht="45" x14ac:dyDescent="0.2">
      <c r="A54" s="2">
        <v>16</v>
      </c>
      <c r="B54" s="18" t="s">
        <v>86</v>
      </c>
      <c r="C54" s="7" t="s">
        <v>126</v>
      </c>
      <c r="D54" s="5" t="s">
        <v>125</v>
      </c>
      <c r="E54" s="2" t="s">
        <v>25</v>
      </c>
      <c r="F54" s="16"/>
      <c r="G54" s="16">
        <v>4250</v>
      </c>
      <c r="H54" s="16"/>
      <c r="I54" s="16"/>
      <c r="J54" s="16">
        <v>375</v>
      </c>
      <c r="K54" s="16">
        <v>250</v>
      </c>
      <c r="L54" s="16"/>
      <c r="M54" s="16"/>
      <c r="N54" s="14">
        <f>SUM(G54:K54)</f>
        <v>4875</v>
      </c>
      <c r="O54" s="14">
        <v>294.58</v>
      </c>
      <c r="P54" s="14">
        <f>+N54-O54</f>
        <v>4580.42</v>
      </c>
      <c r="Q54" s="14"/>
      <c r="R54" s="14"/>
      <c r="T54" s="44"/>
      <c r="U54" s="44"/>
    </row>
    <row r="55" spans="1:42" s="41" customFormat="1" ht="45" x14ac:dyDescent="0.2">
      <c r="A55" s="2">
        <v>17</v>
      </c>
      <c r="B55" s="18" t="s">
        <v>86</v>
      </c>
      <c r="C55" s="7" t="s">
        <v>30</v>
      </c>
      <c r="D55" s="5" t="s">
        <v>94</v>
      </c>
      <c r="E55" s="2" t="s">
        <v>25</v>
      </c>
      <c r="F55" s="16"/>
      <c r="G55" s="16">
        <v>3800</v>
      </c>
      <c r="H55" s="16"/>
      <c r="I55" s="16"/>
      <c r="J55" s="16">
        <v>0</v>
      </c>
      <c r="K55" s="16">
        <v>250</v>
      </c>
      <c r="L55" s="16"/>
      <c r="M55" s="16"/>
      <c r="N55" s="14">
        <f>SUM(G55:K55)</f>
        <v>4050</v>
      </c>
      <c r="O55" s="14">
        <v>211.22</v>
      </c>
      <c r="P55" s="14">
        <f>+N55-O55</f>
        <v>3838.78</v>
      </c>
      <c r="Q55" s="14"/>
      <c r="R55" s="14"/>
      <c r="S55" s="43"/>
      <c r="T55" s="44"/>
      <c r="U55" s="44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</row>
    <row r="56" spans="1:42" s="41" customFormat="1" ht="45" x14ac:dyDescent="0.2">
      <c r="A56" s="2">
        <v>18</v>
      </c>
      <c r="B56" s="18" t="s">
        <v>86</v>
      </c>
      <c r="C56" s="7" t="s">
        <v>124</v>
      </c>
      <c r="D56" s="5" t="s">
        <v>158</v>
      </c>
      <c r="E56" s="2" t="s">
        <v>25</v>
      </c>
      <c r="F56" s="16"/>
      <c r="G56" s="16">
        <v>3800</v>
      </c>
      <c r="H56" s="16"/>
      <c r="I56" s="16"/>
      <c r="J56" s="16">
        <v>0</v>
      </c>
      <c r="K56" s="16">
        <v>250</v>
      </c>
      <c r="L56" s="16"/>
      <c r="M56" s="16"/>
      <c r="N56" s="14">
        <v>4050</v>
      </c>
      <c r="O56" s="14">
        <v>183.54</v>
      </c>
      <c r="P56" s="14">
        <v>3866.46</v>
      </c>
      <c r="Q56" s="14"/>
      <c r="R56" s="14"/>
      <c r="S56" s="43"/>
      <c r="T56" s="44"/>
      <c r="U56" s="44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</row>
    <row r="57" spans="1:42" s="41" customFormat="1" ht="45" x14ac:dyDescent="0.2">
      <c r="A57" s="2">
        <v>19</v>
      </c>
      <c r="B57" s="18" t="s">
        <v>86</v>
      </c>
      <c r="C57" s="31" t="s">
        <v>123</v>
      </c>
      <c r="D57" s="5" t="s">
        <v>122</v>
      </c>
      <c r="E57" s="2" t="s">
        <v>25</v>
      </c>
      <c r="F57" s="16"/>
      <c r="G57" s="28">
        <v>4250</v>
      </c>
      <c r="H57" s="16"/>
      <c r="I57" s="16"/>
      <c r="J57" s="16">
        <v>375</v>
      </c>
      <c r="K57" s="16">
        <v>250</v>
      </c>
      <c r="L57" s="16"/>
      <c r="M57" s="16"/>
      <c r="N57" s="14">
        <f>SUM(G57:K57)</f>
        <v>4875</v>
      </c>
      <c r="O57" s="14">
        <v>223.39</v>
      </c>
      <c r="P57" s="14">
        <f>+N57-O57</f>
        <v>4651.6099999999997</v>
      </c>
      <c r="Q57" s="14"/>
      <c r="R57" s="14"/>
      <c r="S57" s="43"/>
      <c r="T57" s="44"/>
      <c r="U57" s="44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</row>
    <row r="58" spans="1:42" s="43" customFormat="1" ht="45" x14ac:dyDescent="0.2">
      <c r="A58" s="2">
        <v>20</v>
      </c>
      <c r="B58" s="18" t="s">
        <v>86</v>
      </c>
      <c r="C58" s="31" t="s">
        <v>121</v>
      </c>
      <c r="D58" s="5" t="s">
        <v>120</v>
      </c>
      <c r="E58" s="2" t="s">
        <v>25</v>
      </c>
      <c r="F58" s="16"/>
      <c r="G58" s="16">
        <v>3800</v>
      </c>
      <c r="H58" s="16"/>
      <c r="I58" s="16"/>
      <c r="J58" s="16">
        <v>0</v>
      </c>
      <c r="K58" s="16">
        <v>250</v>
      </c>
      <c r="L58" s="16"/>
      <c r="M58" s="16"/>
      <c r="N58" s="14">
        <f>SUM(G58:K58)</f>
        <v>4050</v>
      </c>
      <c r="O58" s="14">
        <v>211.22</v>
      </c>
      <c r="P58" s="14">
        <f>+N58-O58</f>
        <v>3838.78</v>
      </c>
      <c r="Q58" s="14"/>
      <c r="R58" s="14"/>
      <c r="T58" s="44"/>
      <c r="U58" s="44"/>
    </row>
    <row r="59" spans="1:42" s="43" customFormat="1" ht="45" x14ac:dyDescent="0.2">
      <c r="A59" s="2">
        <v>21</v>
      </c>
      <c r="B59" s="18" t="s">
        <v>86</v>
      </c>
      <c r="C59" s="7" t="s">
        <v>55</v>
      </c>
      <c r="D59" s="5" t="s">
        <v>119</v>
      </c>
      <c r="E59" s="2" t="s">
        <v>25</v>
      </c>
      <c r="F59" s="16"/>
      <c r="G59" s="16">
        <v>4250</v>
      </c>
      <c r="H59" s="16"/>
      <c r="I59" s="16"/>
      <c r="J59" s="16">
        <v>0</v>
      </c>
      <c r="K59" s="16">
        <v>250</v>
      </c>
      <c r="L59" s="16"/>
      <c r="M59" s="16"/>
      <c r="N59" s="14">
        <f>SUM(G59:K59)</f>
        <v>4500</v>
      </c>
      <c r="O59" s="14">
        <v>257.17</v>
      </c>
      <c r="P59" s="14">
        <f>+N59-O59</f>
        <v>4242.83</v>
      </c>
      <c r="Q59" s="14"/>
      <c r="R59" s="14"/>
      <c r="T59" s="44"/>
      <c r="U59" s="44"/>
    </row>
    <row r="60" spans="1:42" s="41" customFormat="1" ht="15" x14ac:dyDescent="0.2">
      <c r="A60" s="2">
        <v>22</v>
      </c>
      <c r="B60" s="18" t="s">
        <v>86</v>
      </c>
      <c r="C60" s="6" t="s">
        <v>156</v>
      </c>
      <c r="D60" s="5" t="s">
        <v>118</v>
      </c>
      <c r="E60" s="5" t="s">
        <v>24</v>
      </c>
      <c r="F60" s="16" t="s">
        <v>99</v>
      </c>
      <c r="G60" s="16">
        <v>15000</v>
      </c>
      <c r="H60" s="16"/>
      <c r="I60" s="16"/>
      <c r="J60" s="16">
        <v>375</v>
      </c>
      <c r="K60" s="16">
        <v>250</v>
      </c>
      <c r="L60" s="16"/>
      <c r="M60" s="16"/>
      <c r="N60" s="16">
        <v>15625</v>
      </c>
      <c r="O60" s="16">
        <v>1396.84</v>
      </c>
      <c r="P60" s="16">
        <v>14228.16</v>
      </c>
      <c r="Q60" s="16"/>
      <c r="R60" s="16"/>
      <c r="T60" s="42"/>
      <c r="U60" s="42"/>
    </row>
    <row r="61" spans="1:42" s="43" customFormat="1" ht="15" x14ac:dyDescent="0.2">
      <c r="A61" s="2">
        <v>23</v>
      </c>
      <c r="B61" s="18" t="s">
        <v>86</v>
      </c>
      <c r="C61" s="7" t="s">
        <v>74</v>
      </c>
      <c r="D61" s="5" t="s">
        <v>76</v>
      </c>
      <c r="E61" s="3" t="s">
        <v>12</v>
      </c>
      <c r="F61" s="16"/>
      <c r="G61" s="16">
        <v>23000</v>
      </c>
      <c r="H61" s="16"/>
      <c r="I61" s="16"/>
      <c r="J61" s="16">
        <v>375</v>
      </c>
      <c r="K61" s="16">
        <v>250</v>
      </c>
      <c r="L61" s="16"/>
      <c r="M61" s="16"/>
      <c r="N61" s="14">
        <f>SUM(G61:K61)</f>
        <v>23625</v>
      </c>
      <c r="O61" s="14">
        <v>2447.2800000000002</v>
      </c>
      <c r="P61" s="14">
        <f>+N61-O61</f>
        <v>21177.72</v>
      </c>
      <c r="Q61" s="14"/>
      <c r="R61" s="14"/>
      <c r="T61" s="44"/>
      <c r="U61" s="44"/>
    </row>
    <row r="62" spans="1:42" s="41" customFormat="1" ht="15" x14ac:dyDescent="0.2">
      <c r="A62" s="2">
        <v>24</v>
      </c>
      <c r="B62" s="18" t="s">
        <v>86</v>
      </c>
      <c r="C62" s="7" t="s">
        <v>117</v>
      </c>
      <c r="D62" s="5" t="s">
        <v>41</v>
      </c>
      <c r="E62" s="2" t="s">
        <v>12</v>
      </c>
      <c r="F62" s="16"/>
      <c r="G62" s="27">
        <v>15000</v>
      </c>
      <c r="H62" s="16"/>
      <c r="I62" s="16"/>
      <c r="J62" s="16">
        <v>375</v>
      </c>
      <c r="K62" s="16">
        <v>250</v>
      </c>
      <c r="L62" s="16"/>
      <c r="M62" s="16"/>
      <c r="N62" s="27">
        <v>15625</v>
      </c>
      <c r="O62" s="16">
        <v>1203.23</v>
      </c>
      <c r="P62" s="16">
        <f>+N62-O62</f>
        <v>14421.77</v>
      </c>
      <c r="Q62" s="16">
        <v>620</v>
      </c>
      <c r="R62" s="16"/>
      <c r="T62" s="42"/>
      <c r="U62" s="42"/>
    </row>
    <row r="63" spans="1:42" s="43" customFormat="1" ht="45" x14ac:dyDescent="0.2">
      <c r="A63" s="2">
        <v>25</v>
      </c>
      <c r="B63" s="18" t="s">
        <v>86</v>
      </c>
      <c r="C63" s="24" t="s">
        <v>116</v>
      </c>
      <c r="D63" s="26" t="s">
        <v>115</v>
      </c>
      <c r="E63" s="25" t="s">
        <v>25</v>
      </c>
      <c r="F63" s="23"/>
      <c r="G63" s="16">
        <v>4250</v>
      </c>
      <c r="H63" s="16"/>
      <c r="I63" s="16"/>
      <c r="J63" s="16">
        <v>0</v>
      </c>
      <c r="K63" s="16">
        <v>250</v>
      </c>
      <c r="L63" s="16"/>
      <c r="M63" s="16"/>
      <c r="N63" s="14">
        <f>SUM(G63:K63)</f>
        <v>4500</v>
      </c>
      <c r="O63" s="14">
        <v>257.17</v>
      </c>
      <c r="P63" s="14">
        <f>+N63-O63</f>
        <v>4242.83</v>
      </c>
      <c r="Q63" s="14"/>
      <c r="R63" s="14"/>
      <c r="T63" s="44"/>
      <c r="U63" s="44"/>
    </row>
    <row r="64" spans="1:42" s="43" customFormat="1" ht="15" x14ac:dyDescent="0.2">
      <c r="A64" s="2">
        <v>26</v>
      </c>
      <c r="B64" s="18" t="s">
        <v>86</v>
      </c>
      <c r="C64" s="24" t="s">
        <v>84</v>
      </c>
      <c r="D64" s="5" t="s">
        <v>113</v>
      </c>
      <c r="E64" s="2" t="s">
        <v>22</v>
      </c>
      <c r="F64" s="23"/>
      <c r="G64" s="16">
        <v>4500</v>
      </c>
      <c r="H64" s="16"/>
      <c r="I64" s="16"/>
      <c r="J64" s="16"/>
      <c r="K64" s="16">
        <v>250</v>
      </c>
      <c r="L64" s="16"/>
      <c r="M64" s="16"/>
      <c r="N64" s="14">
        <v>4750</v>
      </c>
      <c r="O64" s="14">
        <v>217.35</v>
      </c>
      <c r="P64" s="14">
        <v>4532.6499999999996</v>
      </c>
      <c r="Q64" s="14"/>
      <c r="R64" s="14"/>
      <c r="T64" s="44"/>
      <c r="U64" s="44"/>
    </row>
    <row r="65" spans="1:21" s="43" customFormat="1" ht="15" x14ac:dyDescent="0.2">
      <c r="A65" s="2">
        <v>27</v>
      </c>
      <c r="B65" s="18" t="s">
        <v>86</v>
      </c>
      <c r="C65" s="7" t="s">
        <v>114</v>
      </c>
      <c r="D65" s="5" t="s">
        <v>113</v>
      </c>
      <c r="E65" s="2" t="s">
        <v>22</v>
      </c>
      <c r="F65" s="16"/>
      <c r="G65" s="16">
        <v>4500</v>
      </c>
      <c r="H65" s="16"/>
      <c r="I65" s="16"/>
      <c r="J65" s="16">
        <v>0</v>
      </c>
      <c r="K65" s="16">
        <v>250</v>
      </c>
      <c r="L65" s="16"/>
      <c r="M65" s="16"/>
      <c r="N65" s="14">
        <f>SUM(G65:K65)</f>
        <v>4750</v>
      </c>
      <c r="O65" s="14">
        <v>281.07</v>
      </c>
      <c r="P65" s="14">
        <f>+N65-O65</f>
        <v>4468.93</v>
      </c>
      <c r="Q65" s="14"/>
      <c r="R65" s="14"/>
      <c r="T65" s="44"/>
      <c r="U65" s="44"/>
    </row>
    <row r="66" spans="1:21" s="43" customFormat="1" ht="60" x14ac:dyDescent="0.2">
      <c r="A66" s="2">
        <v>28</v>
      </c>
      <c r="B66" s="18" t="s">
        <v>97</v>
      </c>
      <c r="C66" s="7" t="s">
        <v>112</v>
      </c>
      <c r="D66" s="5" t="s">
        <v>111</v>
      </c>
      <c r="E66" s="2" t="s">
        <v>110</v>
      </c>
      <c r="F66" s="16"/>
      <c r="G66" s="16"/>
      <c r="H66" s="16">
        <v>459.68</v>
      </c>
      <c r="I66" s="16"/>
      <c r="J66" s="16"/>
      <c r="K66" s="16"/>
      <c r="L66" s="16"/>
      <c r="M66" s="16"/>
      <c r="N66" s="14">
        <f>SUM(G66:K66)</f>
        <v>459.68</v>
      </c>
      <c r="O66" s="14"/>
      <c r="P66" s="14">
        <f>+N66-O66</f>
        <v>459.68</v>
      </c>
      <c r="Q66" s="14"/>
      <c r="R66" s="14"/>
      <c r="T66" s="44"/>
      <c r="U66" s="44"/>
    </row>
    <row r="67" spans="1:21" s="43" customFormat="1" ht="60" x14ac:dyDescent="0.2">
      <c r="A67" s="2">
        <v>29</v>
      </c>
      <c r="B67" s="18" t="s">
        <v>97</v>
      </c>
      <c r="C67" s="7" t="s">
        <v>109</v>
      </c>
      <c r="D67" s="5" t="s">
        <v>108</v>
      </c>
      <c r="E67" s="3" t="s">
        <v>12</v>
      </c>
      <c r="F67" s="16"/>
      <c r="G67" s="16"/>
      <c r="H67" s="16">
        <v>18000</v>
      </c>
      <c r="I67" s="16"/>
      <c r="J67" s="16"/>
      <c r="K67" s="16"/>
      <c r="L67" s="16"/>
      <c r="M67" s="16"/>
      <c r="N67" s="14">
        <f>SUM(G67:K67)</f>
        <v>18000</v>
      </c>
      <c r="O67" s="14">
        <v>900</v>
      </c>
      <c r="P67" s="14">
        <f>+N67-O67</f>
        <v>17100</v>
      </c>
      <c r="Q67" s="14">
        <v>590.5</v>
      </c>
      <c r="R67" s="14"/>
      <c r="T67" s="44"/>
      <c r="U67" s="44"/>
    </row>
    <row r="68" spans="1:21" s="43" customFormat="1" ht="15" x14ac:dyDescent="0.2">
      <c r="A68" s="2">
        <v>30</v>
      </c>
      <c r="B68" s="18" t="s">
        <v>86</v>
      </c>
      <c r="C68" s="4" t="s">
        <v>82</v>
      </c>
      <c r="D68" s="5" t="s">
        <v>83</v>
      </c>
      <c r="E68" s="3" t="s">
        <v>12</v>
      </c>
      <c r="F68" s="16"/>
      <c r="G68" s="16"/>
      <c r="H68" s="16">
        <v>14000</v>
      </c>
      <c r="I68" s="16"/>
      <c r="J68" s="16">
        <v>375</v>
      </c>
      <c r="K68" s="16">
        <v>250</v>
      </c>
      <c r="L68" s="16"/>
      <c r="M68" s="16"/>
      <c r="N68" s="14">
        <v>14625</v>
      </c>
      <c r="O68" s="14">
        <v>1184.4100000000001</v>
      </c>
      <c r="P68" s="14">
        <v>13440.59</v>
      </c>
      <c r="Q68" s="14"/>
      <c r="R68" s="14"/>
      <c r="T68" s="44"/>
      <c r="U68" s="44"/>
    </row>
    <row r="69" spans="1:21" s="41" customFormat="1" ht="60" x14ac:dyDescent="0.2">
      <c r="A69" s="2">
        <v>31</v>
      </c>
      <c r="B69" s="18" t="s">
        <v>97</v>
      </c>
      <c r="C69" s="4" t="s">
        <v>107</v>
      </c>
      <c r="D69" s="5" t="s">
        <v>159</v>
      </c>
      <c r="E69" s="2" t="s">
        <v>24</v>
      </c>
      <c r="F69" s="22"/>
      <c r="G69" s="16"/>
      <c r="H69" s="16">
        <v>15000</v>
      </c>
      <c r="I69" s="16"/>
      <c r="J69" s="16"/>
      <c r="K69" s="16"/>
      <c r="L69" s="16"/>
      <c r="M69" s="16"/>
      <c r="N69" s="16">
        <v>15000</v>
      </c>
      <c r="O69" s="16">
        <v>669.64</v>
      </c>
      <c r="P69" s="16">
        <v>14330.36</v>
      </c>
      <c r="Q69" s="16"/>
      <c r="R69" s="16"/>
      <c r="T69" s="42"/>
      <c r="U69" s="42"/>
    </row>
    <row r="70" spans="1:21" s="43" customFormat="1" ht="15" x14ac:dyDescent="0.2">
      <c r="A70" s="2">
        <v>32</v>
      </c>
      <c r="B70" s="18" t="s">
        <v>86</v>
      </c>
      <c r="C70" s="6" t="s">
        <v>38</v>
      </c>
      <c r="D70" s="5" t="s">
        <v>39</v>
      </c>
      <c r="E70" s="2" t="s">
        <v>3</v>
      </c>
      <c r="F70" s="21"/>
      <c r="G70" s="14">
        <v>6500</v>
      </c>
      <c r="H70" s="14"/>
      <c r="I70" s="14"/>
      <c r="J70" s="14">
        <v>0</v>
      </c>
      <c r="K70" s="14">
        <v>250</v>
      </c>
      <c r="L70" s="14"/>
      <c r="M70" s="14"/>
      <c r="N70" s="14">
        <f t="shared" ref="N70:N92" si="0">SUM(G70:K70)</f>
        <v>6750</v>
      </c>
      <c r="O70" s="14">
        <v>570.05999999999995</v>
      </c>
      <c r="P70" s="14">
        <f t="shared" ref="P70:P97" si="1">+N70-O70</f>
        <v>6179.9400000000005</v>
      </c>
      <c r="Q70" s="14"/>
      <c r="R70" s="14"/>
      <c r="T70" s="44"/>
      <c r="U70" s="44"/>
    </row>
    <row r="71" spans="1:21" s="43" customFormat="1" ht="60" x14ac:dyDescent="0.2">
      <c r="A71" s="2">
        <v>33</v>
      </c>
      <c r="B71" s="18" t="s">
        <v>97</v>
      </c>
      <c r="C71" s="6" t="s">
        <v>106</v>
      </c>
      <c r="D71" s="5" t="s">
        <v>105</v>
      </c>
      <c r="E71" s="3" t="s">
        <v>12</v>
      </c>
      <c r="F71" s="21"/>
      <c r="G71" s="14"/>
      <c r="H71" s="14">
        <v>20000</v>
      </c>
      <c r="I71" s="14"/>
      <c r="J71" s="14"/>
      <c r="K71" s="14"/>
      <c r="L71" s="14"/>
      <c r="M71" s="14"/>
      <c r="N71" s="14">
        <f t="shared" si="0"/>
        <v>20000</v>
      </c>
      <c r="O71" s="14">
        <v>1000</v>
      </c>
      <c r="P71" s="14">
        <f t="shared" si="1"/>
        <v>19000</v>
      </c>
      <c r="Q71" s="14"/>
      <c r="R71" s="14"/>
      <c r="T71" s="44"/>
      <c r="U71" s="44"/>
    </row>
    <row r="72" spans="1:21" s="43" customFormat="1" ht="45" x14ac:dyDescent="0.2">
      <c r="A72" s="2">
        <v>34</v>
      </c>
      <c r="B72" s="18" t="s">
        <v>86</v>
      </c>
      <c r="C72" s="7" t="s">
        <v>34</v>
      </c>
      <c r="D72" s="5" t="s">
        <v>104</v>
      </c>
      <c r="E72" s="2" t="s">
        <v>24</v>
      </c>
      <c r="F72" s="16"/>
      <c r="G72" s="16">
        <v>10500</v>
      </c>
      <c r="H72" s="16"/>
      <c r="I72" s="16"/>
      <c r="J72" s="16">
        <v>375</v>
      </c>
      <c r="K72" s="16">
        <v>250</v>
      </c>
      <c r="L72" s="16"/>
      <c r="M72" s="16"/>
      <c r="N72" s="14">
        <f t="shared" si="0"/>
        <v>11125</v>
      </c>
      <c r="O72" s="14">
        <v>1299.08</v>
      </c>
      <c r="P72" s="14">
        <f t="shared" si="1"/>
        <v>9825.92</v>
      </c>
      <c r="Q72" s="14"/>
      <c r="R72" s="14"/>
      <c r="T72" s="44"/>
      <c r="U72" s="44"/>
    </row>
    <row r="73" spans="1:21" s="43" customFormat="1" ht="45" x14ac:dyDescent="0.2">
      <c r="A73" s="2">
        <v>35</v>
      </c>
      <c r="B73" s="18" t="s">
        <v>86</v>
      </c>
      <c r="C73" s="7" t="s">
        <v>103</v>
      </c>
      <c r="D73" s="3" t="s">
        <v>102</v>
      </c>
      <c r="E73" s="8" t="s">
        <v>24</v>
      </c>
      <c r="F73" s="14"/>
      <c r="G73" s="14">
        <v>10500</v>
      </c>
      <c r="H73" s="14"/>
      <c r="I73" s="14"/>
      <c r="J73" s="14">
        <v>375</v>
      </c>
      <c r="K73" s="14">
        <v>250</v>
      </c>
      <c r="L73" s="14"/>
      <c r="M73" s="14"/>
      <c r="N73" s="14">
        <f t="shared" si="0"/>
        <v>11125</v>
      </c>
      <c r="O73" s="14">
        <v>1299.08</v>
      </c>
      <c r="P73" s="14">
        <f t="shared" si="1"/>
        <v>9825.92</v>
      </c>
      <c r="Q73" s="14"/>
      <c r="R73" s="14"/>
      <c r="T73" s="44"/>
      <c r="U73" s="44"/>
    </row>
    <row r="74" spans="1:21" s="43" customFormat="1" ht="30" x14ac:dyDescent="0.2">
      <c r="A74" s="2">
        <v>36</v>
      </c>
      <c r="B74" s="18" t="s">
        <v>86</v>
      </c>
      <c r="C74" s="7" t="s">
        <v>72</v>
      </c>
      <c r="D74" s="3" t="s">
        <v>58</v>
      </c>
      <c r="E74" s="8" t="s">
        <v>24</v>
      </c>
      <c r="F74" s="14"/>
      <c r="G74" s="14">
        <v>15000</v>
      </c>
      <c r="H74" s="14"/>
      <c r="I74" s="14"/>
      <c r="J74" s="14">
        <v>375</v>
      </c>
      <c r="K74" s="14">
        <v>250</v>
      </c>
      <c r="L74" s="14"/>
      <c r="M74" s="14"/>
      <c r="N74" s="14">
        <f t="shared" si="0"/>
        <v>15625</v>
      </c>
      <c r="O74" s="14">
        <v>1559.89</v>
      </c>
      <c r="P74" s="14">
        <f t="shared" si="1"/>
        <v>14065.11</v>
      </c>
      <c r="Q74" s="14">
        <v>607</v>
      </c>
      <c r="R74" s="14"/>
      <c r="T74" s="44"/>
      <c r="U74" s="44"/>
    </row>
    <row r="75" spans="1:21" s="43" customFormat="1" ht="15" x14ac:dyDescent="0.2">
      <c r="A75" s="2">
        <v>37</v>
      </c>
      <c r="B75" s="18" t="s">
        <v>86</v>
      </c>
      <c r="C75" s="7" t="s">
        <v>33</v>
      </c>
      <c r="D75" s="3" t="s">
        <v>6</v>
      </c>
      <c r="E75" s="8" t="s">
        <v>3</v>
      </c>
      <c r="F75" s="14"/>
      <c r="G75" s="14">
        <v>7200</v>
      </c>
      <c r="H75" s="14"/>
      <c r="I75" s="14"/>
      <c r="J75" s="14">
        <v>0</v>
      </c>
      <c r="K75" s="14">
        <v>250</v>
      </c>
      <c r="L75" s="14"/>
      <c r="M75" s="14"/>
      <c r="N75" s="14">
        <f t="shared" si="0"/>
        <v>7450</v>
      </c>
      <c r="O75" s="14">
        <v>649.30999999999995</v>
      </c>
      <c r="P75" s="14">
        <f t="shared" si="1"/>
        <v>6800.6900000000005</v>
      </c>
      <c r="Q75" s="14"/>
      <c r="R75" s="14"/>
      <c r="T75" s="44"/>
      <c r="U75" s="44"/>
    </row>
    <row r="76" spans="1:21" s="43" customFormat="1" ht="15" x14ac:dyDescent="0.2">
      <c r="A76" s="2">
        <v>38</v>
      </c>
      <c r="B76" s="18" t="s">
        <v>86</v>
      </c>
      <c r="C76" s="4" t="s">
        <v>101</v>
      </c>
      <c r="D76" s="5" t="s">
        <v>100</v>
      </c>
      <c r="E76" s="3" t="s">
        <v>24</v>
      </c>
      <c r="F76" s="14" t="s">
        <v>99</v>
      </c>
      <c r="G76" s="14">
        <v>15000</v>
      </c>
      <c r="H76" s="14"/>
      <c r="I76" s="14"/>
      <c r="J76" s="14">
        <v>375</v>
      </c>
      <c r="K76" s="14">
        <v>250</v>
      </c>
      <c r="L76" s="14"/>
      <c r="M76" s="14"/>
      <c r="N76" s="14">
        <f t="shared" si="0"/>
        <v>15625</v>
      </c>
      <c r="O76" s="14">
        <v>1549.9</v>
      </c>
      <c r="P76" s="14">
        <f t="shared" si="1"/>
        <v>14075.1</v>
      </c>
      <c r="Q76" s="14"/>
      <c r="R76" s="14"/>
      <c r="T76" s="44"/>
      <c r="U76" s="44"/>
    </row>
    <row r="77" spans="1:21" s="43" customFormat="1" ht="45" x14ac:dyDescent="0.2">
      <c r="A77" s="2">
        <v>39</v>
      </c>
      <c r="B77" s="18" t="s">
        <v>86</v>
      </c>
      <c r="C77" s="7" t="s">
        <v>13</v>
      </c>
      <c r="D77" s="3" t="s">
        <v>91</v>
      </c>
      <c r="E77" s="8" t="s">
        <v>25</v>
      </c>
      <c r="F77" s="14"/>
      <c r="G77" s="14">
        <v>3800</v>
      </c>
      <c r="H77" s="14"/>
      <c r="I77" s="14"/>
      <c r="J77" s="14">
        <v>0</v>
      </c>
      <c r="K77" s="14">
        <v>250</v>
      </c>
      <c r="L77" s="14"/>
      <c r="M77" s="14"/>
      <c r="N77" s="14">
        <f t="shared" si="0"/>
        <v>4050</v>
      </c>
      <c r="O77" s="14">
        <v>211.22</v>
      </c>
      <c r="P77" s="14">
        <f t="shared" si="1"/>
        <v>3838.78</v>
      </c>
      <c r="Q77" s="14"/>
      <c r="R77" s="14"/>
      <c r="T77" s="44"/>
      <c r="U77" s="44"/>
    </row>
    <row r="78" spans="1:21" s="43" customFormat="1" ht="30" x14ac:dyDescent="0.2">
      <c r="A78" s="2">
        <v>40</v>
      </c>
      <c r="B78" s="18" t="s">
        <v>86</v>
      </c>
      <c r="C78" s="7" t="s">
        <v>73</v>
      </c>
      <c r="D78" s="3" t="s">
        <v>68</v>
      </c>
      <c r="E78" s="3" t="s">
        <v>23</v>
      </c>
      <c r="F78" s="14"/>
      <c r="G78" s="14">
        <v>6500</v>
      </c>
      <c r="H78" s="14"/>
      <c r="I78" s="14"/>
      <c r="J78" s="14">
        <v>0</v>
      </c>
      <c r="K78" s="14">
        <v>250</v>
      </c>
      <c r="L78" s="14"/>
      <c r="M78" s="14"/>
      <c r="N78" s="14">
        <f t="shared" si="0"/>
        <v>6750</v>
      </c>
      <c r="O78" s="14">
        <v>468.97</v>
      </c>
      <c r="P78" s="14">
        <f t="shared" si="1"/>
        <v>6281.03</v>
      </c>
      <c r="Q78" s="14">
        <v>581</v>
      </c>
      <c r="R78" s="14"/>
      <c r="T78" s="44"/>
      <c r="U78" s="44"/>
    </row>
    <row r="79" spans="1:21" s="43" customFormat="1" ht="15" x14ac:dyDescent="0.2">
      <c r="A79" s="2">
        <v>41</v>
      </c>
      <c r="B79" s="18" t="s">
        <v>86</v>
      </c>
      <c r="C79" s="7" t="s">
        <v>98</v>
      </c>
      <c r="D79" s="5" t="s">
        <v>5</v>
      </c>
      <c r="E79" s="2" t="s">
        <v>22</v>
      </c>
      <c r="F79" s="14"/>
      <c r="G79" s="14">
        <v>4800</v>
      </c>
      <c r="H79" s="14"/>
      <c r="I79" s="14"/>
      <c r="J79" s="14">
        <v>0</v>
      </c>
      <c r="K79" s="14">
        <v>250</v>
      </c>
      <c r="L79" s="14"/>
      <c r="M79" s="14"/>
      <c r="N79" s="14">
        <f t="shared" si="0"/>
        <v>5050</v>
      </c>
      <c r="O79" s="14">
        <v>311</v>
      </c>
      <c r="P79" s="14">
        <f t="shared" si="1"/>
        <v>4739</v>
      </c>
      <c r="Q79" s="14">
        <v>140</v>
      </c>
      <c r="R79" s="14"/>
      <c r="T79" s="44"/>
      <c r="U79" s="44"/>
    </row>
    <row r="80" spans="1:21" s="43" customFormat="1" ht="15" x14ac:dyDescent="0.2">
      <c r="A80" s="2">
        <v>42</v>
      </c>
      <c r="B80" s="18" t="s">
        <v>86</v>
      </c>
      <c r="C80" s="4" t="s">
        <v>157</v>
      </c>
      <c r="D80" s="5" t="s">
        <v>9</v>
      </c>
      <c r="E80" s="3" t="s">
        <v>8</v>
      </c>
      <c r="F80" s="14"/>
      <c r="G80" s="14">
        <v>7000</v>
      </c>
      <c r="H80" s="14"/>
      <c r="I80" s="14"/>
      <c r="J80" s="14"/>
      <c r="K80" s="14">
        <v>250</v>
      </c>
      <c r="L80" s="14"/>
      <c r="M80" s="14"/>
      <c r="N80" s="14">
        <f t="shared" si="0"/>
        <v>7250</v>
      </c>
      <c r="O80" s="14">
        <v>479.72</v>
      </c>
      <c r="P80" s="14">
        <f t="shared" si="1"/>
        <v>6770.28</v>
      </c>
      <c r="Q80" s="14"/>
      <c r="R80" s="14"/>
      <c r="T80" s="44"/>
      <c r="U80" s="44"/>
    </row>
    <row r="81" spans="1:42" s="43" customFormat="1" ht="60" x14ac:dyDescent="0.2">
      <c r="A81" s="2">
        <v>43</v>
      </c>
      <c r="B81" s="18" t="s">
        <v>97</v>
      </c>
      <c r="C81" s="6" t="s">
        <v>96</v>
      </c>
      <c r="D81" s="5" t="s">
        <v>95</v>
      </c>
      <c r="E81" s="3" t="s">
        <v>12</v>
      </c>
      <c r="F81" s="14"/>
      <c r="G81" s="14"/>
      <c r="H81" s="14">
        <v>8000</v>
      </c>
      <c r="I81" s="14"/>
      <c r="J81" s="14"/>
      <c r="K81" s="14"/>
      <c r="L81" s="14"/>
      <c r="M81" s="14"/>
      <c r="N81" s="14">
        <f t="shared" si="0"/>
        <v>8000</v>
      </c>
      <c r="O81" s="14">
        <v>400</v>
      </c>
      <c r="P81" s="14">
        <f t="shared" si="1"/>
        <v>7600</v>
      </c>
      <c r="Q81" s="14"/>
      <c r="R81" s="14"/>
      <c r="T81" s="44"/>
      <c r="U81" s="44"/>
    </row>
    <row r="82" spans="1:42" s="41" customFormat="1" ht="45" x14ac:dyDescent="0.2">
      <c r="A82" s="2">
        <v>44</v>
      </c>
      <c r="B82" s="18" t="s">
        <v>86</v>
      </c>
      <c r="C82" s="20" t="s">
        <v>32</v>
      </c>
      <c r="D82" s="19" t="s">
        <v>94</v>
      </c>
      <c r="E82" s="2" t="s">
        <v>25</v>
      </c>
      <c r="F82" s="16"/>
      <c r="G82" s="16">
        <v>3800</v>
      </c>
      <c r="H82" s="15"/>
      <c r="I82" s="16"/>
      <c r="J82" s="16">
        <v>0</v>
      </c>
      <c r="K82" s="16">
        <v>250</v>
      </c>
      <c r="L82" s="16"/>
      <c r="M82" s="16"/>
      <c r="N82" s="14">
        <f t="shared" si="0"/>
        <v>4050</v>
      </c>
      <c r="O82" s="14">
        <v>211.22</v>
      </c>
      <c r="P82" s="14">
        <f t="shared" si="1"/>
        <v>3838.78</v>
      </c>
      <c r="Q82" s="14"/>
      <c r="R82" s="14"/>
      <c r="S82" s="43"/>
      <c r="T82" s="44"/>
      <c r="U82" s="44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</row>
    <row r="83" spans="1:42" s="41" customFormat="1" ht="45" x14ac:dyDescent="0.2">
      <c r="A83" s="2">
        <v>45</v>
      </c>
      <c r="B83" s="18" t="s">
        <v>86</v>
      </c>
      <c r="C83" s="7" t="s">
        <v>93</v>
      </c>
      <c r="D83" s="3" t="s">
        <v>92</v>
      </c>
      <c r="E83" s="8" t="s">
        <v>25</v>
      </c>
      <c r="F83" s="14"/>
      <c r="G83" s="14">
        <v>4250</v>
      </c>
      <c r="H83" s="14"/>
      <c r="I83" s="14"/>
      <c r="J83" s="14">
        <v>0</v>
      </c>
      <c r="K83" s="14">
        <v>250</v>
      </c>
      <c r="L83" s="14"/>
      <c r="M83" s="14"/>
      <c r="N83" s="14">
        <f t="shared" si="0"/>
        <v>4500</v>
      </c>
      <c r="O83" s="14">
        <v>257.17</v>
      </c>
      <c r="P83" s="14">
        <f t="shared" si="1"/>
        <v>4242.83</v>
      </c>
      <c r="Q83" s="14"/>
      <c r="R83" s="14"/>
      <c r="S83" s="43"/>
      <c r="T83" s="44"/>
      <c r="U83" s="44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</row>
    <row r="84" spans="1:42" s="41" customFormat="1" ht="15" x14ac:dyDescent="0.2">
      <c r="A84" s="2">
        <v>46</v>
      </c>
      <c r="B84" s="18" t="s">
        <v>86</v>
      </c>
      <c r="C84" s="7" t="s">
        <v>44</v>
      </c>
      <c r="D84" s="3" t="s">
        <v>5</v>
      </c>
      <c r="E84" s="2" t="s">
        <v>22</v>
      </c>
      <c r="F84" s="14"/>
      <c r="G84" s="14">
        <v>4500</v>
      </c>
      <c r="H84" s="14"/>
      <c r="I84" s="14"/>
      <c r="J84" s="14">
        <v>0</v>
      </c>
      <c r="K84" s="14">
        <v>250</v>
      </c>
      <c r="L84" s="14"/>
      <c r="M84" s="14"/>
      <c r="N84" s="14">
        <f t="shared" si="0"/>
        <v>4750</v>
      </c>
      <c r="O84" s="14">
        <v>281.07</v>
      </c>
      <c r="P84" s="14">
        <f t="shared" si="1"/>
        <v>4468.93</v>
      </c>
      <c r="Q84" s="14">
        <v>625</v>
      </c>
      <c r="R84" s="14"/>
      <c r="S84" s="43"/>
      <c r="T84" s="44"/>
      <c r="U84" s="44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</row>
    <row r="85" spans="1:42" s="41" customFormat="1" ht="45" x14ac:dyDescent="0.2">
      <c r="A85" s="2">
        <v>47</v>
      </c>
      <c r="B85" s="18" t="s">
        <v>86</v>
      </c>
      <c r="C85" s="7" t="s">
        <v>49</v>
      </c>
      <c r="D85" s="5" t="s">
        <v>35</v>
      </c>
      <c r="E85" s="2" t="s">
        <v>25</v>
      </c>
      <c r="F85" s="14"/>
      <c r="G85" s="14">
        <v>4250</v>
      </c>
      <c r="H85" s="14"/>
      <c r="I85" s="14"/>
      <c r="J85" s="14">
        <v>0</v>
      </c>
      <c r="K85" s="14">
        <v>250</v>
      </c>
      <c r="L85" s="14"/>
      <c r="M85" s="14"/>
      <c r="N85" s="14">
        <f t="shared" si="0"/>
        <v>4500</v>
      </c>
      <c r="O85" s="14">
        <v>257.17</v>
      </c>
      <c r="P85" s="14">
        <f t="shared" si="1"/>
        <v>4242.83</v>
      </c>
      <c r="Q85" s="14"/>
      <c r="R85" s="14"/>
      <c r="S85" s="43"/>
      <c r="T85" s="44"/>
      <c r="U85" s="44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</row>
    <row r="86" spans="1:42" s="41" customFormat="1" ht="45" x14ac:dyDescent="0.2">
      <c r="A86" s="2">
        <v>48</v>
      </c>
      <c r="B86" s="18" t="s">
        <v>86</v>
      </c>
      <c r="C86" s="7" t="s">
        <v>11</v>
      </c>
      <c r="D86" s="3" t="s">
        <v>91</v>
      </c>
      <c r="E86" s="8" t="s">
        <v>25</v>
      </c>
      <c r="F86" s="14"/>
      <c r="G86" s="14">
        <v>3800</v>
      </c>
      <c r="H86" s="14"/>
      <c r="I86" s="14"/>
      <c r="J86" s="14">
        <v>0</v>
      </c>
      <c r="K86" s="14">
        <v>250</v>
      </c>
      <c r="L86" s="14"/>
      <c r="M86" s="14"/>
      <c r="N86" s="14">
        <f t="shared" si="0"/>
        <v>4050</v>
      </c>
      <c r="O86" s="14">
        <v>211.22</v>
      </c>
      <c r="P86" s="14">
        <f t="shared" si="1"/>
        <v>3838.78</v>
      </c>
      <c r="Q86" s="14"/>
      <c r="R86" s="14"/>
      <c r="S86" s="43"/>
      <c r="T86" s="44"/>
      <c r="U86" s="44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</row>
    <row r="87" spans="1:42" s="41" customFormat="1" ht="45" x14ac:dyDescent="0.2">
      <c r="A87" s="2">
        <v>49</v>
      </c>
      <c r="B87" s="18" t="s">
        <v>86</v>
      </c>
      <c r="C87" s="7" t="s">
        <v>10</v>
      </c>
      <c r="D87" s="5" t="s">
        <v>90</v>
      </c>
      <c r="E87" s="2" t="s">
        <v>25</v>
      </c>
      <c r="F87" s="16"/>
      <c r="G87" s="16">
        <v>3800</v>
      </c>
      <c r="H87" s="16"/>
      <c r="I87" s="16"/>
      <c r="J87" s="16">
        <v>0</v>
      </c>
      <c r="K87" s="16">
        <v>250</v>
      </c>
      <c r="L87" s="16"/>
      <c r="M87" s="16"/>
      <c r="N87" s="14">
        <f t="shared" si="0"/>
        <v>4050</v>
      </c>
      <c r="O87" s="14">
        <v>211.22</v>
      </c>
      <c r="P87" s="14">
        <f t="shared" si="1"/>
        <v>3838.78</v>
      </c>
      <c r="Q87" s="14"/>
      <c r="R87" s="14"/>
      <c r="S87" s="43"/>
      <c r="T87" s="44"/>
      <c r="U87" s="44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</row>
    <row r="88" spans="1:42" s="41" customFormat="1" ht="60" x14ac:dyDescent="0.2">
      <c r="A88" s="2">
        <v>50</v>
      </c>
      <c r="B88" s="18" t="s">
        <v>86</v>
      </c>
      <c r="C88" s="4" t="s">
        <v>80</v>
      </c>
      <c r="D88" s="5" t="s">
        <v>81</v>
      </c>
      <c r="E88" s="2" t="s">
        <v>1</v>
      </c>
      <c r="F88" s="16"/>
      <c r="G88" s="16">
        <v>10500</v>
      </c>
      <c r="H88" s="16"/>
      <c r="I88" s="16"/>
      <c r="J88" s="16">
        <v>375</v>
      </c>
      <c r="K88" s="16">
        <v>250</v>
      </c>
      <c r="L88" s="16"/>
      <c r="M88" s="16"/>
      <c r="N88" s="14">
        <f t="shared" si="0"/>
        <v>11125</v>
      </c>
      <c r="O88" s="14">
        <v>1001.11</v>
      </c>
      <c r="P88" s="14">
        <f t="shared" si="1"/>
        <v>10123.89</v>
      </c>
      <c r="Q88" s="14"/>
      <c r="R88" s="14"/>
      <c r="S88" s="43"/>
      <c r="T88" s="44"/>
      <c r="U88" s="44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</row>
    <row r="89" spans="1:42" s="41" customFormat="1" ht="15" x14ac:dyDescent="0.2">
      <c r="A89" s="2">
        <v>51</v>
      </c>
      <c r="B89" s="18" t="s">
        <v>86</v>
      </c>
      <c r="C89" s="7" t="s">
        <v>47</v>
      </c>
      <c r="D89" s="5" t="s">
        <v>53</v>
      </c>
      <c r="E89" s="2" t="s">
        <v>3</v>
      </c>
      <c r="F89" s="16"/>
      <c r="G89" s="16">
        <v>6500</v>
      </c>
      <c r="H89" s="16"/>
      <c r="I89" s="16"/>
      <c r="J89" s="16">
        <v>0</v>
      </c>
      <c r="K89" s="16">
        <v>250</v>
      </c>
      <c r="L89" s="16"/>
      <c r="M89" s="16"/>
      <c r="N89" s="14">
        <f t="shared" si="0"/>
        <v>6750</v>
      </c>
      <c r="O89" s="14">
        <v>570.05999999999995</v>
      </c>
      <c r="P89" s="14">
        <f t="shared" si="1"/>
        <v>6179.9400000000005</v>
      </c>
      <c r="Q89" s="14"/>
      <c r="R89" s="14"/>
      <c r="S89" s="43"/>
      <c r="T89" s="44"/>
      <c r="U89" s="44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N89" s="43"/>
      <c r="AO89" s="43"/>
      <c r="AP89" s="43"/>
    </row>
    <row r="90" spans="1:42" s="41" customFormat="1" ht="15" x14ac:dyDescent="0.2">
      <c r="A90" s="2">
        <v>52</v>
      </c>
      <c r="B90" s="18" t="s">
        <v>86</v>
      </c>
      <c r="C90" s="7"/>
      <c r="D90" s="5" t="s">
        <v>40</v>
      </c>
      <c r="E90" s="2" t="s">
        <v>1</v>
      </c>
      <c r="F90" s="16"/>
      <c r="G90" s="16"/>
      <c r="H90" s="16"/>
      <c r="I90" s="16"/>
      <c r="J90" s="16"/>
      <c r="K90" s="16"/>
      <c r="L90" s="16"/>
      <c r="M90" s="16"/>
      <c r="N90" s="14">
        <f t="shared" si="0"/>
        <v>0</v>
      </c>
      <c r="O90" s="14"/>
      <c r="P90" s="14">
        <f t="shared" si="1"/>
        <v>0</v>
      </c>
      <c r="Q90" s="14"/>
      <c r="R90" s="14"/>
      <c r="S90" s="43"/>
      <c r="T90" s="44"/>
      <c r="U90" s="44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3"/>
      <c r="AP90" s="43"/>
    </row>
    <row r="91" spans="1:42" s="41" customFormat="1" ht="15" x14ac:dyDescent="0.2">
      <c r="A91" s="2">
        <v>53</v>
      </c>
      <c r="B91" s="18" t="s">
        <v>86</v>
      </c>
      <c r="C91" s="7" t="s">
        <v>57</v>
      </c>
      <c r="D91" s="5" t="s">
        <v>70</v>
      </c>
      <c r="E91" s="2" t="s">
        <v>1</v>
      </c>
      <c r="F91" s="16"/>
      <c r="G91" s="16">
        <v>2419.35</v>
      </c>
      <c r="H91" s="16"/>
      <c r="I91" s="16"/>
      <c r="J91" s="16">
        <v>0</v>
      </c>
      <c r="K91" s="16">
        <v>80.650000000000006</v>
      </c>
      <c r="L91" s="16"/>
      <c r="M91" s="16"/>
      <c r="N91" s="14">
        <v>2500</v>
      </c>
      <c r="O91" s="14">
        <v>217.36</v>
      </c>
      <c r="P91" s="14">
        <f t="shared" si="1"/>
        <v>2282.64</v>
      </c>
      <c r="Q91" s="14">
        <v>150</v>
      </c>
      <c r="R91" s="14"/>
      <c r="S91" s="45" t="s">
        <v>160</v>
      </c>
      <c r="T91" s="44"/>
      <c r="U91" s="44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3"/>
      <c r="AP91" s="43"/>
    </row>
    <row r="92" spans="1:42" s="41" customFormat="1" ht="45" x14ac:dyDescent="0.2">
      <c r="A92" s="2">
        <v>54</v>
      </c>
      <c r="B92" s="18" t="s">
        <v>86</v>
      </c>
      <c r="C92" s="7" t="s">
        <v>89</v>
      </c>
      <c r="D92" s="5" t="s">
        <v>88</v>
      </c>
      <c r="E92" s="2" t="s">
        <v>25</v>
      </c>
      <c r="F92" s="16"/>
      <c r="G92" s="16">
        <v>4250</v>
      </c>
      <c r="H92" s="16"/>
      <c r="I92" s="16"/>
      <c r="J92" s="16">
        <v>0</v>
      </c>
      <c r="K92" s="16">
        <v>250</v>
      </c>
      <c r="L92" s="16"/>
      <c r="M92" s="16"/>
      <c r="N92" s="14">
        <f t="shared" si="0"/>
        <v>4500</v>
      </c>
      <c r="O92" s="14">
        <v>257.17</v>
      </c>
      <c r="P92" s="14">
        <f t="shared" si="1"/>
        <v>4242.83</v>
      </c>
      <c r="Q92" s="14"/>
      <c r="R92" s="14"/>
      <c r="S92" s="43"/>
      <c r="T92" s="44"/>
      <c r="U92" s="44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3"/>
      <c r="AP92" s="43"/>
    </row>
    <row r="93" spans="1:42" s="41" customFormat="1" ht="15" x14ac:dyDescent="0.2">
      <c r="A93" s="2">
        <v>55</v>
      </c>
      <c r="B93" s="17" t="s">
        <v>86</v>
      </c>
      <c r="C93" s="7"/>
      <c r="D93" s="5" t="s">
        <v>54</v>
      </c>
      <c r="E93" s="2" t="s">
        <v>29</v>
      </c>
      <c r="F93" s="16"/>
      <c r="G93" s="16"/>
      <c r="H93" s="16"/>
      <c r="I93" s="16"/>
      <c r="J93" s="16">
        <v>0</v>
      </c>
      <c r="K93" s="16"/>
      <c r="L93" s="16"/>
      <c r="M93" s="16"/>
      <c r="N93" s="14"/>
      <c r="O93" s="14"/>
      <c r="P93" s="14"/>
      <c r="Q93" s="14"/>
      <c r="R93" s="14"/>
      <c r="S93" s="43"/>
      <c r="T93" s="44"/>
      <c r="U93" s="44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3"/>
      <c r="AP93" s="43"/>
    </row>
    <row r="94" spans="1:42" s="41" customFormat="1" ht="15" x14ac:dyDescent="0.2">
      <c r="A94" s="2">
        <v>56</v>
      </c>
      <c r="B94" s="17" t="s">
        <v>86</v>
      </c>
      <c r="C94" s="4" t="s">
        <v>77</v>
      </c>
      <c r="D94" s="5" t="s">
        <v>16</v>
      </c>
      <c r="E94" s="3" t="s">
        <v>8</v>
      </c>
      <c r="F94" s="16"/>
      <c r="G94" s="16">
        <v>6500</v>
      </c>
      <c r="H94" s="16"/>
      <c r="I94" s="16"/>
      <c r="J94" s="16">
        <v>0</v>
      </c>
      <c r="K94" s="16">
        <v>250</v>
      </c>
      <c r="L94" s="16"/>
      <c r="M94" s="16"/>
      <c r="N94" s="14">
        <f>SUM(G94:M94)</f>
        <v>6750</v>
      </c>
      <c r="O94" s="14">
        <v>439.73</v>
      </c>
      <c r="P94" s="14">
        <f t="shared" si="1"/>
        <v>6310.27</v>
      </c>
      <c r="Q94" s="14"/>
      <c r="R94" s="14"/>
      <c r="S94" s="43"/>
      <c r="T94" s="44"/>
      <c r="U94" s="44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</row>
    <row r="95" spans="1:42" s="41" customFormat="1" ht="45" x14ac:dyDescent="0.2">
      <c r="A95" s="2">
        <v>57</v>
      </c>
      <c r="B95" s="17" t="s">
        <v>86</v>
      </c>
      <c r="C95" s="7" t="s">
        <v>31</v>
      </c>
      <c r="D95" s="3" t="s">
        <v>87</v>
      </c>
      <c r="E95" s="8" t="s">
        <v>25</v>
      </c>
      <c r="F95" s="14"/>
      <c r="G95" s="14">
        <v>4250</v>
      </c>
      <c r="H95" s="14"/>
      <c r="I95" s="14"/>
      <c r="J95" s="14">
        <v>375</v>
      </c>
      <c r="K95" s="14">
        <v>250</v>
      </c>
      <c r="L95" s="14"/>
      <c r="M95" s="14"/>
      <c r="N95" s="14">
        <f>SUM(G95:K95)</f>
        <v>4875</v>
      </c>
      <c r="O95" s="14">
        <v>294.58</v>
      </c>
      <c r="P95" s="14">
        <f t="shared" si="1"/>
        <v>4580.42</v>
      </c>
      <c r="Q95" s="14"/>
      <c r="R95" s="14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3"/>
      <c r="AP95" s="43"/>
    </row>
    <row r="96" spans="1:42" s="41" customFormat="1" ht="15" x14ac:dyDescent="0.2">
      <c r="A96" s="41">
        <v>58</v>
      </c>
      <c r="B96" s="17" t="s">
        <v>86</v>
      </c>
      <c r="C96" s="7" t="s">
        <v>85</v>
      </c>
      <c r="D96" s="3" t="s">
        <v>27</v>
      </c>
      <c r="E96" s="2" t="s">
        <v>3</v>
      </c>
      <c r="F96" s="16"/>
      <c r="G96" s="16">
        <v>6500</v>
      </c>
      <c r="H96" s="15"/>
      <c r="I96" s="16"/>
      <c r="J96" s="16">
        <v>0</v>
      </c>
      <c r="K96" s="16">
        <v>250</v>
      </c>
      <c r="L96" s="16"/>
      <c r="M96" s="16"/>
      <c r="N96" s="14">
        <f>SUM(G96:K96)</f>
        <v>6750</v>
      </c>
      <c r="O96" s="15">
        <v>570.05999999999995</v>
      </c>
      <c r="P96" s="14">
        <f t="shared" si="1"/>
        <v>6179.9400000000005</v>
      </c>
      <c r="Q96" s="14"/>
      <c r="R96" s="14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3"/>
      <c r="AP96" s="43"/>
    </row>
    <row r="97" spans="1:42" s="41" customFormat="1" ht="15" x14ac:dyDescent="0.2">
      <c r="A97" s="2">
        <v>59</v>
      </c>
      <c r="B97" s="18" t="s">
        <v>86</v>
      </c>
      <c r="C97" s="7" t="s">
        <v>161</v>
      </c>
      <c r="D97" s="3" t="s">
        <v>162</v>
      </c>
      <c r="E97" s="46" t="s">
        <v>12</v>
      </c>
      <c r="F97" s="27">
        <v>3290.32</v>
      </c>
      <c r="G97" s="27">
        <v>3290.32</v>
      </c>
      <c r="H97" s="27"/>
      <c r="I97" s="27"/>
      <c r="J97" s="27"/>
      <c r="K97" s="36">
        <v>137.1</v>
      </c>
      <c r="L97" s="36">
        <v>0</v>
      </c>
      <c r="M97" s="27">
        <f>ROUND((J97+K97+L97),2)</f>
        <v>137.1</v>
      </c>
      <c r="N97" s="27">
        <v>3427.42</v>
      </c>
      <c r="O97" s="15">
        <v>158.91999999999999</v>
      </c>
      <c r="P97" s="14">
        <f t="shared" si="1"/>
        <v>3268.5</v>
      </c>
      <c r="Q97" s="14"/>
      <c r="R97" s="44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</row>
    <row r="98" spans="1:42" s="41" customFormat="1" ht="15" x14ac:dyDescent="0.2">
      <c r="A98" s="2">
        <v>60</v>
      </c>
      <c r="B98" s="17" t="s">
        <v>86</v>
      </c>
      <c r="C98" s="7" t="s">
        <v>163</v>
      </c>
      <c r="D98" s="3" t="s">
        <v>164</v>
      </c>
      <c r="E98" s="47" t="s">
        <v>4</v>
      </c>
      <c r="F98" s="44"/>
      <c r="G98" s="27">
        <v>2467.7399999999998</v>
      </c>
      <c r="H98" s="27"/>
      <c r="I98" s="44"/>
      <c r="J98" s="27"/>
      <c r="K98" s="36">
        <v>137.1</v>
      </c>
      <c r="L98" s="44"/>
      <c r="M98" s="44"/>
      <c r="N98" s="27">
        <v>2604.84</v>
      </c>
      <c r="O98" s="15">
        <v>119.19</v>
      </c>
      <c r="P98" s="14">
        <f>+N98-O98</f>
        <v>2485.65</v>
      </c>
      <c r="Q98" s="14"/>
      <c r="R98" s="44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</row>
    <row r="99" spans="1:42" s="41" customFormat="1" ht="15" x14ac:dyDescent="0.2">
      <c r="A99" s="2">
        <v>60</v>
      </c>
      <c r="B99" s="17" t="s">
        <v>165</v>
      </c>
      <c r="C99" s="7" t="s">
        <v>166</v>
      </c>
      <c r="D99" s="3" t="s">
        <v>167</v>
      </c>
      <c r="E99" s="47" t="s">
        <v>29</v>
      </c>
      <c r="F99" s="44"/>
      <c r="G99" s="27">
        <v>3354.84</v>
      </c>
      <c r="H99" s="27"/>
      <c r="I99" s="44"/>
      <c r="J99" s="27"/>
      <c r="K99" s="36">
        <v>129.03</v>
      </c>
      <c r="L99" s="44"/>
      <c r="M99" s="44"/>
      <c r="N99" s="27">
        <v>3483.87</v>
      </c>
      <c r="O99" s="15">
        <v>207.13</v>
      </c>
      <c r="P99" s="14">
        <f>+N99-O99</f>
        <v>3276.74</v>
      </c>
      <c r="Q99" s="14"/>
      <c r="R99" s="44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</row>
    <row r="100" spans="1:42" x14ac:dyDescent="0.2">
      <c r="A100" s="12"/>
      <c r="B100" s="12"/>
      <c r="C100" s="12"/>
      <c r="D100" s="34"/>
      <c r="E100" s="12"/>
      <c r="F100" s="11"/>
      <c r="G100" s="11"/>
      <c r="H100" s="11"/>
      <c r="I100" s="11"/>
      <c r="J100" s="11"/>
      <c r="K100" s="11"/>
      <c r="L100" s="11"/>
      <c r="M100" s="11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</row>
    <row r="101" spans="1:42" x14ac:dyDescent="0.2">
      <c r="A101" s="12"/>
      <c r="B101" s="12"/>
      <c r="C101" s="12"/>
      <c r="D101" s="34"/>
      <c r="E101" s="12"/>
      <c r="F101" s="11"/>
      <c r="G101" s="11"/>
      <c r="H101" s="11"/>
      <c r="I101" s="11"/>
      <c r="J101" s="11"/>
      <c r="K101" s="11"/>
      <c r="L101" s="11"/>
      <c r="M101" s="11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</row>
    <row r="102" spans="1:42" x14ac:dyDescent="0.2">
      <c r="A102" s="12"/>
      <c r="B102" s="12"/>
      <c r="C102" s="12"/>
      <c r="D102" s="34"/>
      <c r="E102" s="12"/>
      <c r="F102" s="11"/>
      <c r="G102" s="11"/>
      <c r="H102" s="11"/>
      <c r="I102" s="11"/>
      <c r="J102" s="11"/>
      <c r="K102" s="11"/>
      <c r="L102" s="11"/>
      <c r="M102" s="11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</row>
    <row r="103" spans="1:42" x14ac:dyDescent="0.2">
      <c r="A103" s="12"/>
      <c r="B103" s="12"/>
      <c r="C103" s="12"/>
      <c r="D103" s="34"/>
      <c r="E103" s="12"/>
      <c r="F103" s="11"/>
      <c r="G103" s="11"/>
      <c r="H103" s="11"/>
      <c r="I103" s="11"/>
      <c r="J103" s="11"/>
      <c r="K103" s="11"/>
      <c r="L103" s="11"/>
      <c r="M103" s="11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</row>
    <row r="104" spans="1:42" x14ac:dyDescent="0.2">
      <c r="A104" s="12"/>
      <c r="B104" s="12"/>
      <c r="C104" s="12"/>
      <c r="D104" s="34"/>
      <c r="E104" s="12"/>
      <c r="F104" s="11"/>
      <c r="G104" s="11"/>
      <c r="H104" s="11"/>
      <c r="I104" s="11"/>
      <c r="J104" s="11"/>
      <c r="K104" s="11"/>
      <c r="L104" s="11"/>
      <c r="M104" s="11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</row>
    <row r="105" spans="1:42" x14ac:dyDescent="0.2">
      <c r="A105" s="12"/>
      <c r="B105" s="12"/>
      <c r="C105" s="12"/>
      <c r="D105" s="34"/>
      <c r="E105" s="12"/>
      <c r="F105" s="11"/>
      <c r="G105" s="11"/>
      <c r="H105" s="11"/>
      <c r="I105" s="11"/>
      <c r="J105" s="11"/>
      <c r="K105" s="11"/>
      <c r="L105" s="11"/>
      <c r="M105" s="11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</row>
    <row r="106" spans="1:42" x14ac:dyDescent="0.2">
      <c r="A106" s="12"/>
      <c r="B106" s="12"/>
      <c r="C106" s="12"/>
      <c r="D106" s="34"/>
      <c r="E106" s="12"/>
      <c r="F106" s="11"/>
      <c r="G106" s="11"/>
      <c r="H106" s="11"/>
      <c r="I106" s="11"/>
      <c r="J106" s="11"/>
      <c r="K106" s="11"/>
      <c r="L106" s="11"/>
      <c r="M106" s="11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</row>
    <row r="107" spans="1:42" x14ac:dyDescent="0.2">
      <c r="A107" s="12"/>
      <c r="B107" s="12"/>
      <c r="C107" s="12"/>
      <c r="D107" s="34"/>
      <c r="E107" s="12"/>
      <c r="F107" s="11"/>
      <c r="G107" s="11"/>
      <c r="H107" s="11"/>
      <c r="I107" s="11"/>
      <c r="J107" s="11"/>
      <c r="K107" s="11"/>
      <c r="L107" s="11"/>
      <c r="M107" s="11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</row>
    <row r="108" spans="1:42" x14ac:dyDescent="0.2">
      <c r="A108" s="12"/>
      <c r="B108" s="12"/>
      <c r="C108" s="12"/>
      <c r="D108" s="34"/>
      <c r="E108" s="12"/>
      <c r="F108" s="11"/>
      <c r="G108" s="11"/>
      <c r="H108" s="11"/>
      <c r="I108" s="11"/>
      <c r="J108" s="11"/>
      <c r="K108" s="11"/>
      <c r="L108" s="11"/>
      <c r="M108" s="11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</row>
    <row r="109" spans="1:42" x14ac:dyDescent="0.2">
      <c r="A109" s="12"/>
      <c r="B109" s="12"/>
      <c r="C109" s="12"/>
      <c r="D109" s="34"/>
      <c r="E109" s="12"/>
      <c r="F109" s="11"/>
      <c r="G109" s="11"/>
      <c r="H109" s="11"/>
      <c r="I109" s="11"/>
      <c r="J109" s="11"/>
      <c r="K109" s="11"/>
      <c r="L109" s="11"/>
      <c r="M109" s="11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</row>
    <row r="110" spans="1:42" x14ac:dyDescent="0.2">
      <c r="A110" s="12"/>
      <c r="B110" s="12"/>
      <c r="C110" s="12"/>
      <c r="D110" s="34"/>
      <c r="E110" s="12"/>
      <c r="F110" s="11"/>
      <c r="G110" s="11"/>
      <c r="H110" s="11"/>
      <c r="I110" s="11"/>
      <c r="J110" s="11"/>
      <c r="K110" s="11"/>
      <c r="L110" s="11"/>
      <c r="M110" s="11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</row>
    <row r="111" spans="1:42" x14ac:dyDescent="0.2">
      <c r="A111" s="12"/>
      <c r="B111" s="12"/>
      <c r="C111" s="12"/>
      <c r="D111" s="34"/>
      <c r="E111" s="12"/>
      <c r="F111" s="11"/>
      <c r="G111" s="11"/>
      <c r="H111" s="11"/>
      <c r="I111" s="11"/>
      <c r="J111" s="11"/>
      <c r="K111" s="11"/>
      <c r="L111" s="11"/>
      <c r="M111" s="11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</row>
    <row r="112" spans="1:42" x14ac:dyDescent="0.2">
      <c r="A112" s="12"/>
      <c r="B112" s="12"/>
      <c r="C112" s="12"/>
      <c r="D112" s="34"/>
      <c r="E112" s="12"/>
      <c r="F112" s="11"/>
      <c r="G112" s="11"/>
      <c r="H112" s="11"/>
      <c r="I112" s="11"/>
      <c r="J112" s="11"/>
      <c r="K112" s="11"/>
      <c r="L112" s="11"/>
      <c r="M112" s="11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</row>
    <row r="113" spans="1:42" x14ac:dyDescent="0.2">
      <c r="A113" s="12"/>
      <c r="B113" s="12"/>
      <c r="C113" s="12"/>
      <c r="D113" s="34"/>
      <c r="E113" s="12"/>
      <c r="F113" s="11"/>
      <c r="G113" s="11"/>
      <c r="H113" s="11"/>
      <c r="I113" s="11"/>
      <c r="J113" s="11"/>
      <c r="K113" s="11"/>
      <c r="L113" s="11"/>
      <c r="M113" s="11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</row>
    <row r="114" spans="1:42" x14ac:dyDescent="0.2">
      <c r="A114" s="12"/>
      <c r="B114" s="12"/>
      <c r="C114" s="12"/>
      <c r="D114" s="34"/>
      <c r="E114" s="12"/>
      <c r="F114" s="11"/>
      <c r="G114" s="11"/>
      <c r="H114" s="11"/>
      <c r="I114" s="11"/>
      <c r="J114" s="11"/>
      <c r="K114" s="11"/>
      <c r="L114" s="11"/>
      <c r="M114" s="11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</row>
    <row r="115" spans="1:42" x14ac:dyDescent="0.2">
      <c r="A115" s="12"/>
      <c r="B115" s="12"/>
      <c r="C115" s="12"/>
      <c r="D115" s="34"/>
      <c r="E115" s="12"/>
      <c r="F115" s="11"/>
      <c r="G115" s="11"/>
      <c r="H115" s="11"/>
      <c r="I115" s="11"/>
      <c r="J115" s="11"/>
      <c r="K115" s="11"/>
      <c r="L115" s="11"/>
      <c r="M115" s="11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</row>
    <row r="116" spans="1:42" x14ac:dyDescent="0.2">
      <c r="A116" s="12"/>
      <c r="B116" s="12"/>
      <c r="C116" s="12"/>
      <c r="D116" s="34"/>
      <c r="E116" s="12"/>
      <c r="F116" s="11"/>
      <c r="G116" s="11"/>
      <c r="H116" s="11"/>
      <c r="I116" s="11"/>
      <c r="J116" s="11"/>
      <c r="K116" s="11"/>
      <c r="L116" s="11"/>
      <c r="M116" s="11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</row>
    <row r="117" spans="1:42" x14ac:dyDescent="0.2">
      <c r="A117" s="12"/>
      <c r="B117" s="12"/>
      <c r="C117" s="12"/>
      <c r="D117" s="34"/>
      <c r="E117" s="12"/>
      <c r="F117" s="11"/>
      <c r="G117" s="11"/>
      <c r="H117" s="11"/>
      <c r="I117" s="11"/>
      <c r="J117" s="11"/>
      <c r="K117" s="11"/>
      <c r="L117" s="11"/>
      <c r="M117" s="11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</row>
    <row r="118" spans="1:42" x14ac:dyDescent="0.2">
      <c r="A118" s="12"/>
      <c r="B118" s="12"/>
      <c r="C118" s="12"/>
      <c r="D118" s="34"/>
      <c r="E118" s="12"/>
      <c r="F118" s="11"/>
      <c r="G118" s="11"/>
      <c r="H118" s="11"/>
      <c r="I118" s="11"/>
      <c r="J118" s="11"/>
      <c r="K118" s="11"/>
      <c r="L118" s="11"/>
      <c r="M118" s="11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</row>
    <row r="119" spans="1:42" x14ac:dyDescent="0.2">
      <c r="A119" s="12"/>
      <c r="B119" s="12"/>
      <c r="C119" s="12"/>
      <c r="D119" s="34"/>
      <c r="E119" s="12"/>
      <c r="F119" s="11"/>
      <c r="G119" s="11"/>
      <c r="H119" s="11"/>
      <c r="I119" s="11"/>
      <c r="J119" s="11"/>
      <c r="K119" s="11"/>
      <c r="L119" s="11"/>
      <c r="M119" s="11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</row>
    <row r="120" spans="1:42" x14ac:dyDescent="0.2">
      <c r="A120" s="12"/>
      <c r="B120" s="12"/>
      <c r="C120" s="12"/>
      <c r="D120" s="34"/>
      <c r="E120" s="12"/>
      <c r="F120" s="11"/>
      <c r="G120" s="11"/>
      <c r="H120" s="11"/>
      <c r="I120" s="11"/>
      <c r="J120" s="11"/>
      <c r="K120" s="11"/>
      <c r="L120" s="11"/>
      <c r="M120" s="11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</row>
    <row r="121" spans="1:42" x14ac:dyDescent="0.2">
      <c r="A121" s="12"/>
      <c r="B121" s="12"/>
      <c r="C121" s="12"/>
      <c r="D121" s="34"/>
      <c r="E121" s="12"/>
      <c r="F121" s="11"/>
      <c r="G121" s="11"/>
      <c r="H121" s="11"/>
      <c r="I121" s="11"/>
      <c r="J121" s="11"/>
      <c r="K121" s="11"/>
      <c r="L121" s="11"/>
      <c r="M121" s="11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</row>
    <row r="122" spans="1:42" x14ac:dyDescent="0.2">
      <c r="A122" s="12"/>
      <c r="B122" s="12"/>
      <c r="C122" s="12"/>
      <c r="D122" s="34"/>
      <c r="E122" s="12"/>
      <c r="F122" s="11"/>
      <c r="G122" s="11"/>
      <c r="H122" s="11"/>
      <c r="I122" s="11"/>
      <c r="J122" s="11"/>
      <c r="K122" s="11"/>
      <c r="L122" s="11"/>
      <c r="M122" s="11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</row>
    <row r="123" spans="1:42" x14ac:dyDescent="0.2">
      <c r="A123" s="12"/>
      <c r="B123" s="12"/>
      <c r="C123" s="12"/>
      <c r="D123" s="34"/>
      <c r="E123" s="12"/>
      <c r="F123" s="11"/>
      <c r="G123" s="11"/>
      <c r="H123" s="11"/>
      <c r="I123" s="11"/>
      <c r="J123" s="11"/>
      <c r="K123" s="11"/>
      <c r="L123" s="11"/>
      <c r="M123" s="11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</row>
    <row r="124" spans="1:42" x14ac:dyDescent="0.2">
      <c r="A124" s="12"/>
      <c r="B124" s="12"/>
      <c r="C124" s="12"/>
      <c r="D124" s="34"/>
      <c r="E124" s="12"/>
      <c r="F124" s="11"/>
      <c r="G124" s="11"/>
      <c r="H124" s="11"/>
      <c r="I124" s="11"/>
      <c r="J124" s="11"/>
      <c r="K124" s="11"/>
      <c r="L124" s="11"/>
      <c r="M124" s="11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</row>
    <row r="125" spans="1:42" x14ac:dyDescent="0.2">
      <c r="A125" s="12"/>
      <c r="B125" s="12"/>
      <c r="C125" s="12"/>
      <c r="D125" s="34"/>
      <c r="E125" s="12"/>
      <c r="F125" s="11"/>
      <c r="G125" s="11"/>
      <c r="H125" s="11"/>
      <c r="I125" s="11"/>
      <c r="J125" s="11"/>
      <c r="K125" s="11"/>
      <c r="L125" s="11"/>
      <c r="M125" s="11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</row>
    <row r="126" spans="1:42" x14ac:dyDescent="0.2">
      <c r="A126" s="12"/>
      <c r="B126" s="12"/>
      <c r="C126" s="12"/>
      <c r="D126" s="34"/>
      <c r="E126" s="12"/>
      <c r="F126" s="11"/>
      <c r="G126" s="11"/>
      <c r="H126" s="11"/>
      <c r="I126" s="11"/>
      <c r="J126" s="11"/>
      <c r="K126" s="11"/>
      <c r="L126" s="11"/>
      <c r="M126" s="11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</row>
    <row r="127" spans="1:42" x14ac:dyDescent="0.2">
      <c r="A127" s="12"/>
      <c r="B127" s="12"/>
      <c r="C127" s="12"/>
      <c r="D127" s="34"/>
      <c r="E127" s="12"/>
      <c r="F127" s="11"/>
      <c r="G127" s="11"/>
      <c r="H127" s="11"/>
      <c r="I127" s="11"/>
      <c r="J127" s="11"/>
      <c r="K127" s="11"/>
      <c r="L127" s="11"/>
      <c r="M127" s="11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</row>
    <row r="128" spans="1:42" x14ac:dyDescent="0.2">
      <c r="A128" s="12"/>
      <c r="B128" s="12"/>
      <c r="C128" s="12"/>
      <c r="D128" s="34"/>
      <c r="E128" s="12"/>
      <c r="F128" s="11"/>
      <c r="G128" s="11"/>
      <c r="H128" s="11"/>
      <c r="I128" s="11"/>
      <c r="J128" s="11"/>
      <c r="K128" s="11"/>
      <c r="L128" s="11"/>
      <c r="M128" s="11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</row>
    <row r="129" spans="1:42" x14ac:dyDescent="0.2">
      <c r="A129" s="12"/>
      <c r="B129" s="12"/>
      <c r="C129" s="12"/>
      <c r="D129" s="34"/>
      <c r="E129" s="12"/>
      <c r="F129" s="11"/>
      <c r="G129" s="11"/>
      <c r="H129" s="11"/>
      <c r="I129" s="11"/>
      <c r="J129" s="11"/>
      <c r="K129" s="11"/>
      <c r="L129" s="11"/>
      <c r="M129" s="11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</row>
    <row r="130" spans="1:42" x14ac:dyDescent="0.2">
      <c r="A130" s="12"/>
      <c r="B130" s="12"/>
      <c r="C130" s="12"/>
      <c r="D130" s="34"/>
      <c r="E130" s="12"/>
      <c r="F130" s="11"/>
      <c r="G130" s="11"/>
      <c r="H130" s="11"/>
      <c r="I130" s="11"/>
      <c r="J130" s="11"/>
      <c r="K130" s="11"/>
      <c r="L130" s="11"/>
      <c r="M130" s="11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</row>
    <row r="131" spans="1:42" x14ac:dyDescent="0.2">
      <c r="A131" s="12"/>
      <c r="B131" s="12"/>
      <c r="C131" s="12"/>
      <c r="D131" s="34"/>
      <c r="E131" s="12"/>
      <c r="F131" s="11"/>
      <c r="G131" s="11"/>
      <c r="H131" s="11"/>
      <c r="I131" s="11"/>
      <c r="J131" s="11"/>
      <c r="K131" s="11"/>
      <c r="L131" s="11"/>
      <c r="M131" s="11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</row>
    <row r="132" spans="1:42" x14ac:dyDescent="0.2">
      <c r="A132" s="12"/>
      <c r="B132" s="12"/>
      <c r="C132" s="12"/>
      <c r="D132" s="34"/>
      <c r="E132" s="12"/>
      <c r="F132" s="11"/>
      <c r="G132" s="11"/>
      <c r="H132" s="11"/>
      <c r="I132" s="11"/>
      <c r="J132" s="11"/>
      <c r="K132" s="11"/>
      <c r="L132" s="11"/>
      <c r="M132" s="11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</row>
    <row r="133" spans="1:42" x14ac:dyDescent="0.2">
      <c r="A133" s="12"/>
      <c r="B133" s="12"/>
      <c r="C133" s="12"/>
      <c r="D133" s="34"/>
      <c r="E133" s="12"/>
      <c r="F133" s="11"/>
      <c r="G133" s="11"/>
      <c r="H133" s="11"/>
      <c r="I133" s="11"/>
      <c r="J133" s="11"/>
      <c r="K133" s="11"/>
      <c r="L133" s="11"/>
      <c r="M133" s="11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</row>
    <row r="134" spans="1:42" x14ac:dyDescent="0.2">
      <c r="A134" s="12"/>
      <c r="B134" s="12"/>
      <c r="C134" s="12"/>
      <c r="D134" s="34"/>
      <c r="E134" s="12"/>
      <c r="F134" s="11"/>
      <c r="G134" s="11"/>
      <c r="H134" s="11"/>
      <c r="I134" s="11"/>
      <c r="J134" s="11"/>
      <c r="K134" s="11"/>
      <c r="L134" s="11"/>
      <c r="M134" s="11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</row>
    <row r="135" spans="1:42" x14ac:dyDescent="0.2">
      <c r="A135" s="12"/>
      <c r="B135" s="12"/>
      <c r="C135" s="12"/>
      <c r="D135" s="34"/>
      <c r="E135" s="12"/>
      <c r="F135" s="11"/>
      <c r="G135" s="11"/>
      <c r="H135" s="11"/>
      <c r="I135" s="11"/>
      <c r="J135" s="11"/>
      <c r="K135" s="11"/>
      <c r="L135" s="11"/>
      <c r="M135" s="11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</row>
    <row r="136" spans="1:42" x14ac:dyDescent="0.2">
      <c r="A136" s="12"/>
      <c r="B136" s="12"/>
      <c r="C136" s="12"/>
      <c r="D136" s="34"/>
      <c r="E136" s="12"/>
      <c r="F136" s="11"/>
      <c r="G136" s="11"/>
      <c r="H136" s="11"/>
      <c r="I136" s="11"/>
      <c r="J136" s="11"/>
      <c r="K136" s="11"/>
      <c r="L136" s="11"/>
      <c r="M136" s="11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</row>
    <row r="137" spans="1:42" x14ac:dyDescent="0.2">
      <c r="A137" s="12"/>
      <c r="B137" s="12"/>
      <c r="C137" s="12"/>
      <c r="D137" s="34"/>
      <c r="E137" s="12"/>
      <c r="F137" s="11"/>
      <c r="G137" s="11"/>
      <c r="H137" s="11"/>
      <c r="I137" s="11"/>
      <c r="J137" s="11"/>
      <c r="K137" s="11"/>
      <c r="L137" s="11"/>
      <c r="M137" s="11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</row>
    <row r="138" spans="1:42" x14ac:dyDescent="0.2">
      <c r="A138" s="12"/>
      <c r="B138" s="12"/>
      <c r="C138" s="12"/>
      <c r="D138" s="34"/>
      <c r="E138" s="12"/>
      <c r="F138" s="11"/>
      <c r="G138" s="11"/>
      <c r="H138" s="11"/>
      <c r="I138" s="11"/>
      <c r="J138" s="11"/>
      <c r="K138" s="11"/>
      <c r="L138" s="11"/>
      <c r="M138" s="11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</row>
    <row r="139" spans="1:42" x14ac:dyDescent="0.2">
      <c r="A139" s="12"/>
      <c r="B139" s="12"/>
      <c r="C139" s="12"/>
      <c r="D139" s="34"/>
      <c r="E139" s="12"/>
      <c r="F139" s="11"/>
      <c r="G139" s="11"/>
      <c r="H139" s="11"/>
      <c r="I139" s="11"/>
      <c r="J139" s="11"/>
      <c r="K139" s="11"/>
      <c r="L139" s="11"/>
      <c r="M139" s="11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</row>
    <row r="140" spans="1:42" x14ac:dyDescent="0.2">
      <c r="A140" s="12"/>
      <c r="B140" s="12"/>
      <c r="C140" s="12"/>
      <c r="D140" s="34"/>
      <c r="E140" s="12"/>
      <c r="F140" s="11"/>
      <c r="G140" s="11"/>
      <c r="H140" s="11"/>
      <c r="I140" s="11"/>
      <c r="J140" s="11"/>
      <c r="K140" s="11"/>
      <c r="L140" s="11"/>
      <c r="M140" s="11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</row>
    <row r="141" spans="1:42" x14ac:dyDescent="0.2">
      <c r="A141" s="12"/>
      <c r="B141" s="12"/>
      <c r="C141" s="12"/>
      <c r="D141" s="34"/>
      <c r="E141" s="12"/>
      <c r="F141" s="11"/>
      <c r="G141" s="11"/>
      <c r="H141" s="11"/>
      <c r="I141" s="11"/>
      <c r="J141" s="11"/>
      <c r="K141" s="11"/>
      <c r="L141" s="11"/>
      <c r="M141" s="11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</row>
    <row r="142" spans="1:42" x14ac:dyDescent="0.2">
      <c r="A142" s="12"/>
      <c r="B142" s="12"/>
      <c r="C142" s="12"/>
      <c r="D142" s="34"/>
      <c r="E142" s="12"/>
      <c r="F142" s="11"/>
      <c r="G142" s="11"/>
      <c r="H142" s="11"/>
      <c r="I142" s="11"/>
      <c r="J142" s="11"/>
      <c r="K142" s="11"/>
      <c r="L142" s="11"/>
      <c r="M142" s="11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</row>
    <row r="143" spans="1:42" x14ac:dyDescent="0.2">
      <c r="A143" s="12"/>
      <c r="B143" s="12"/>
      <c r="C143" s="12"/>
      <c r="D143" s="34"/>
      <c r="E143" s="12"/>
      <c r="F143" s="11"/>
      <c r="G143" s="11"/>
      <c r="H143" s="11"/>
      <c r="I143" s="11"/>
      <c r="J143" s="11"/>
      <c r="K143" s="11"/>
      <c r="L143" s="11"/>
      <c r="M143" s="11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</row>
    <row r="144" spans="1:42" x14ac:dyDescent="0.2">
      <c r="A144" s="12"/>
      <c r="B144" s="12"/>
      <c r="C144" s="12"/>
      <c r="D144" s="34"/>
      <c r="E144" s="12"/>
      <c r="F144" s="11"/>
      <c r="G144" s="11"/>
      <c r="H144" s="11"/>
      <c r="I144" s="11"/>
      <c r="J144" s="11"/>
      <c r="K144" s="11"/>
      <c r="L144" s="11"/>
      <c r="M144" s="11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</row>
    <row r="145" spans="1:42" x14ac:dyDescent="0.2">
      <c r="A145" s="12"/>
      <c r="B145" s="12"/>
      <c r="C145" s="12"/>
      <c r="D145" s="34"/>
      <c r="E145" s="12"/>
      <c r="F145" s="11"/>
      <c r="G145" s="11"/>
      <c r="H145" s="11"/>
      <c r="I145" s="11"/>
      <c r="J145" s="11"/>
      <c r="K145" s="11"/>
      <c r="L145" s="11"/>
      <c r="M145" s="11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</row>
    <row r="146" spans="1:42" x14ac:dyDescent="0.2">
      <c r="A146" s="12"/>
      <c r="B146" s="12"/>
      <c r="C146" s="12"/>
      <c r="D146" s="34"/>
      <c r="E146" s="12"/>
      <c r="F146" s="11"/>
      <c r="G146" s="11"/>
      <c r="H146" s="11"/>
      <c r="I146" s="11"/>
      <c r="J146" s="11"/>
      <c r="K146" s="11"/>
      <c r="L146" s="11"/>
      <c r="M146" s="11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</row>
    <row r="147" spans="1:42" x14ac:dyDescent="0.2">
      <c r="A147" s="12"/>
      <c r="B147" s="12"/>
      <c r="C147" s="12"/>
      <c r="D147" s="34"/>
      <c r="E147" s="12"/>
      <c r="F147" s="11"/>
      <c r="G147" s="11"/>
      <c r="H147" s="11"/>
      <c r="I147" s="11"/>
      <c r="J147" s="11"/>
      <c r="K147" s="11"/>
      <c r="L147" s="11"/>
      <c r="M147" s="11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</row>
    <row r="148" spans="1:42" x14ac:dyDescent="0.2">
      <c r="A148" s="12"/>
      <c r="B148" s="12"/>
      <c r="C148" s="12"/>
      <c r="D148" s="34"/>
      <c r="E148" s="12"/>
      <c r="F148" s="11"/>
      <c r="G148" s="11"/>
      <c r="H148" s="11"/>
      <c r="I148" s="11"/>
      <c r="J148" s="11"/>
      <c r="K148" s="11"/>
      <c r="L148" s="11"/>
      <c r="M148" s="11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</row>
    <row r="149" spans="1:42" x14ac:dyDescent="0.2">
      <c r="A149" s="12"/>
      <c r="B149" s="12"/>
      <c r="C149" s="12"/>
      <c r="D149" s="34"/>
      <c r="E149" s="12"/>
      <c r="F149" s="11"/>
      <c r="G149" s="11"/>
      <c r="H149" s="11"/>
      <c r="I149" s="11"/>
      <c r="J149" s="11"/>
      <c r="K149" s="11"/>
      <c r="L149" s="11"/>
      <c r="M149" s="11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</row>
    <row r="150" spans="1:42" x14ac:dyDescent="0.2">
      <c r="A150" s="12"/>
      <c r="B150" s="12"/>
      <c r="C150" s="12"/>
      <c r="D150" s="34"/>
      <c r="E150" s="12"/>
      <c r="F150" s="11"/>
      <c r="G150" s="11"/>
      <c r="H150" s="11"/>
      <c r="I150" s="11"/>
      <c r="J150" s="11"/>
      <c r="K150" s="11"/>
      <c r="L150" s="11"/>
      <c r="M150" s="11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</row>
    <row r="151" spans="1:42" x14ac:dyDescent="0.2">
      <c r="A151" s="12"/>
      <c r="B151" s="12"/>
      <c r="C151" s="12"/>
      <c r="D151" s="34"/>
      <c r="E151" s="12"/>
      <c r="F151" s="11"/>
      <c r="G151" s="11"/>
      <c r="H151" s="11"/>
      <c r="I151" s="11"/>
      <c r="J151" s="11"/>
      <c r="K151" s="11"/>
      <c r="L151" s="11"/>
      <c r="M151" s="11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</row>
    <row r="152" spans="1:42" x14ac:dyDescent="0.2">
      <c r="A152" s="12"/>
      <c r="B152" s="12"/>
      <c r="C152" s="12"/>
      <c r="D152" s="34"/>
      <c r="E152" s="12"/>
      <c r="F152" s="11"/>
      <c r="G152" s="11"/>
      <c r="H152" s="11"/>
      <c r="I152" s="11"/>
      <c r="J152" s="11"/>
      <c r="K152" s="11"/>
      <c r="L152" s="11"/>
      <c r="M152" s="11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</row>
    <row r="153" spans="1:42" x14ac:dyDescent="0.2">
      <c r="A153" s="12"/>
      <c r="B153" s="12"/>
      <c r="C153" s="12"/>
      <c r="D153" s="34"/>
      <c r="E153" s="12"/>
      <c r="F153" s="11"/>
      <c r="G153" s="11"/>
      <c r="H153" s="11"/>
      <c r="I153" s="11"/>
      <c r="J153" s="11"/>
      <c r="K153" s="11"/>
      <c r="L153" s="11"/>
      <c r="M153" s="11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</row>
    <row r="154" spans="1:42" x14ac:dyDescent="0.2">
      <c r="A154" s="12"/>
      <c r="B154" s="12"/>
      <c r="C154" s="12"/>
      <c r="D154" s="34"/>
      <c r="E154" s="12"/>
      <c r="F154" s="11"/>
      <c r="G154" s="11"/>
      <c r="H154" s="11"/>
      <c r="I154" s="11"/>
      <c r="J154" s="11"/>
      <c r="K154" s="11"/>
      <c r="L154" s="11"/>
      <c r="M154" s="11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</row>
    <row r="155" spans="1:42" x14ac:dyDescent="0.2">
      <c r="A155" s="12"/>
      <c r="B155" s="12"/>
      <c r="C155" s="12"/>
      <c r="D155" s="34"/>
      <c r="E155" s="12"/>
      <c r="F155" s="11"/>
      <c r="G155" s="11"/>
      <c r="H155" s="11"/>
      <c r="I155" s="11"/>
      <c r="J155" s="11"/>
      <c r="K155" s="11"/>
      <c r="L155" s="11"/>
      <c r="M155" s="11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</row>
    <row r="156" spans="1:42" x14ac:dyDescent="0.2">
      <c r="A156" s="12"/>
      <c r="B156" s="12"/>
      <c r="C156" s="12"/>
      <c r="D156" s="34"/>
      <c r="E156" s="12"/>
      <c r="F156" s="11"/>
      <c r="G156" s="11"/>
      <c r="H156" s="11"/>
      <c r="I156" s="11"/>
      <c r="J156" s="11"/>
      <c r="K156" s="11"/>
      <c r="L156" s="11"/>
      <c r="M156" s="11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</row>
    <row r="157" spans="1:42" x14ac:dyDescent="0.2">
      <c r="A157" s="12"/>
      <c r="B157" s="12"/>
      <c r="C157" s="12"/>
      <c r="D157" s="34"/>
      <c r="E157" s="12"/>
      <c r="F157" s="11"/>
      <c r="G157" s="11"/>
      <c r="H157" s="11"/>
      <c r="I157" s="11"/>
      <c r="J157" s="11"/>
      <c r="K157" s="11"/>
      <c r="L157" s="11"/>
      <c r="M157" s="11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</row>
    <row r="158" spans="1:42" x14ac:dyDescent="0.2">
      <c r="A158" s="12"/>
      <c r="B158" s="12"/>
      <c r="C158" s="12"/>
      <c r="D158" s="34"/>
      <c r="E158" s="12"/>
      <c r="F158" s="11"/>
      <c r="G158" s="11"/>
      <c r="H158" s="11"/>
      <c r="I158" s="11"/>
      <c r="J158" s="11"/>
      <c r="K158" s="11"/>
      <c r="L158" s="11"/>
      <c r="M158" s="11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</row>
    <row r="159" spans="1:42" x14ac:dyDescent="0.2">
      <c r="A159" s="12"/>
      <c r="B159" s="12"/>
      <c r="C159" s="12"/>
      <c r="D159" s="34"/>
      <c r="E159" s="12"/>
      <c r="F159" s="11"/>
      <c r="G159" s="11"/>
      <c r="H159" s="11"/>
      <c r="I159" s="11"/>
      <c r="J159" s="11"/>
      <c r="K159" s="11"/>
      <c r="L159" s="11"/>
      <c r="M159" s="11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</row>
    <row r="160" spans="1:42" x14ac:dyDescent="0.2">
      <c r="A160" s="12"/>
      <c r="B160" s="12"/>
      <c r="C160" s="12"/>
      <c r="D160" s="34"/>
      <c r="E160" s="12"/>
      <c r="F160" s="11"/>
      <c r="G160" s="11"/>
      <c r="H160" s="11"/>
      <c r="I160" s="11"/>
      <c r="J160" s="11"/>
      <c r="K160" s="11"/>
      <c r="L160" s="11"/>
      <c r="M160" s="11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</row>
    <row r="161" spans="1:42" x14ac:dyDescent="0.2">
      <c r="A161" s="12"/>
      <c r="B161" s="12"/>
      <c r="C161" s="12"/>
      <c r="D161" s="34"/>
      <c r="E161" s="12"/>
      <c r="F161" s="11"/>
      <c r="G161" s="11"/>
      <c r="H161" s="11"/>
      <c r="I161" s="11"/>
      <c r="J161" s="11"/>
      <c r="K161" s="11"/>
      <c r="L161" s="11"/>
      <c r="M161" s="11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</row>
    <row r="162" spans="1:42" x14ac:dyDescent="0.2">
      <c r="A162" s="12"/>
      <c r="B162" s="12"/>
      <c r="C162" s="12"/>
      <c r="D162" s="34"/>
      <c r="E162" s="12"/>
      <c r="F162" s="11"/>
      <c r="G162" s="11"/>
      <c r="H162" s="11"/>
      <c r="I162" s="11"/>
      <c r="J162" s="11"/>
      <c r="K162" s="11"/>
      <c r="L162" s="11"/>
      <c r="M162" s="11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</row>
    <row r="163" spans="1:42" x14ac:dyDescent="0.2">
      <c r="A163" s="12"/>
      <c r="B163" s="12"/>
      <c r="C163" s="12"/>
      <c r="D163" s="34"/>
      <c r="E163" s="12"/>
      <c r="F163" s="11"/>
      <c r="G163" s="11"/>
      <c r="H163" s="11"/>
      <c r="I163" s="11"/>
      <c r="J163" s="11"/>
      <c r="K163" s="11"/>
      <c r="L163" s="11"/>
      <c r="M163" s="11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</row>
    <row r="164" spans="1:42" x14ac:dyDescent="0.2">
      <c r="A164" s="12"/>
      <c r="B164" s="12"/>
      <c r="C164" s="12"/>
      <c r="D164" s="34"/>
      <c r="E164" s="12"/>
      <c r="F164" s="11"/>
      <c r="G164" s="11"/>
      <c r="H164" s="11"/>
      <c r="I164" s="11"/>
      <c r="J164" s="11"/>
      <c r="K164" s="11"/>
      <c r="L164" s="11"/>
      <c r="M164" s="11"/>
    </row>
    <row r="165" spans="1:42" x14ac:dyDescent="0.2">
      <c r="A165" s="12"/>
      <c r="B165" s="12"/>
      <c r="C165" s="12"/>
      <c r="D165" s="34"/>
      <c r="E165" s="12"/>
      <c r="F165" s="11"/>
      <c r="G165" s="11"/>
      <c r="H165" s="11"/>
      <c r="I165" s="11"/>
      <c r="J165" s="11"/>
      <c r="K165" s="11"/>
      <c r="L165" s="11"/>
      <c r="M165" s="11"/>
    </row>
    <row r="166" spans="1:42" x14ac:dyDescent="0.2">
      <c r="A166" s="12"/>
      <c r="B166" s="12"/>
      <c r="C166" s="12"/>
      <c r="D166" s="34"/>
      <c r="E166" s="12"/>
      <c r="F166" s="11"/>
      <c r="G166" s="11"/>
      <c r="H166" s="11"/>
      <c r="I166" s="11"/>
      <c r="J166" s="11"/>
      <c r="K166" s="11"/>
      <c r="L166" s="11"/>
      <c r="M166" s="11"/>
    </row>
  </sheetData>
  <autoFilter ref="A38:R99" xr:uid="{00000000-0009-0000-0000-000002000000}">
    <sortState ref="A39:R95">
      <sortCondition ref="C38:C95"/>
    </sortState>
  </autoFilter>
  <mergeCells count="16">
    <mergeCell ref="A32:C32"/>
    <mergeCell ref="D32:R32"/>
    <mergeCell ref="A33:C33"/>
    <mergeCell ref="D33:R33"/>
    <mergeCell ref="A37:R37"/>
    <mergeCell ref="A15:Q26"/>
    <mergeCell ref="A31:C31"/>
    <mergeCell ref="D31:R31"/>
    <mergeCell ref="A28:C28"/>
    <mergeCell ref="D28:R28"/>
    <mergeCell ref="A29:C29"/>
    <mergeCell ref="D29:R29"/>
    <mergeCell ref="A30:C30"/>
    <mergeCell ref="D30:R30"/>
    <mergeCell ref="A27:C27"/>
    <mergeCell ref="D27:R27"/>
  </mergeCells>
  <phoneticPr fontId="15" type="noConversion"/>
  <pageMargins left="0.7" right="0.7" top="0.75" bottom="0.75" header="0.3" footer="0.3"/>
  <pageSetup scale="3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(2)</vt:lpstr>
      <vt:lpstr>'N4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2025-08-25T18:23:09Z</cp:lastPrinted>
  <dcterms:created xsi:type="dcterms:W3CDTF">2019-07-17T20:42:38Z</dcterms:created>
  <dcterms:modified xsi:type="dcterms:W3CDTF">2025-08-25T18:23:21Z</dcterms:modified>
</cp:coreProperties>
</file>