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4. SUELDOS Y HONORARIOS\ENERO 2026\"/>
    </mc:Choice>
  </mc:AlternateContent>
  <xr:revisionPtr revIDLastSave="0" documentId="8_{1F01B52D-1D87-417A-832D-693AB4B5974F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4 (2)" sheetId="5" r:id="rId1"/>
  </sheets>
  <definedNames>
    <definedName name="_xlnm._FilterDatabase" localSheetId="0" hidden="1">'N4 (2)'!$B$24:$S$78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9" i="5" l="1"/>
  <c r="Q79" i="5" s="1"/>
  <c r="O76" i="5"/>
  <c r="Q76" i="5" s="1"/>
  <c r="O77" i="5"/>
  <c r="Q77" i="5" s="1"/>
  <c r="O78" i="5"/>
  <c r="Q78" i="5" s="1"/>
  <c r="O74" i="5"/>
  <c r="O75" i="5"/>
  <c r="Q75" i="5" s="1"/>
  <c r="Q74" i="5"/>
  <c r="O73" i="5"/>
  <c r="Q73" i="5" s="1"/>
  <c r="O69" i="5"/>
  <c r="Q69" i="5" s="1"/>
  <c r="O47" i="5"/>
  <c r="O48" i="5"/>
  <c r="O49" i="5"/>
  <c r="O50" i="5"/>
  <c r="O51" i="5"/>
  <c r="O52" i="5"/>
  <c r="O53" i="5"/>
  <c r="O54" i="5"/>
  <c r="O55" i="5"/>
  <c r="O42" i="5"/>
  <c r="O43" i="5"/>
  <c r="O44" i="5"/>
  <c r="O45" i="5"/>
  <c r="O46" i="5"/>
  <c r="O36" i="5"/>
  <c r="O37" i="5"/>
  <c r="O38" i="5"/>
  <c r="O39" i="5"/>
  <c r="O35" i="5"/>
  <c r="O34" i="5"/>
  <c r="O30" i="5"/>
  <c r="O28" i="5"/>
  <c r="Q46" i="5" l="1"/>
  <c r="Q53" i="5" l="1"/>
  <c r="Q52" i="5"/>
  <c r="Q49" i="5"/>
  <c r="Q42" i="5"/>
  <c r="Q36" i="5"/>
  <c r="Q35" i="5"/>
  <c r="Q34" i="5"/>
  <c r="Q28" i="5"/>
  <c r="O25" i="5" l="1"/>
  <c r="Q25" i="5" s="1"/>
  <c r="O26" i="5"/>
  <c r="Q26" i="5" s="1"/>
  <c r="O27" i="5"/>
  <c r="Q27" i="5" s="1"/>
  <c r="O29" i="5"/>
  <c r="Q29" i="5" s="1"/>
  <c r="Q30" i="5"/>
  <c r="O31" i="5"/>
  <c r="Q31" i="5" s="1"/>
  <c r="O32" i="5"/>
  <c r="Q32" i="5" s="1"/>
  <c r="O33" i="5"/>
  <c r="Q33" i="5" s="1"/>
  <c r="Q37" i="5"/>
  <c r="Q38" i="5"/>
  <c r="Q39" i="5"/>
  <c r="O40" i="5"/>
  <c r="Q40" i="5" s="1"/>
  <c r="O41" i="5"/>
  <c r="Q41" i="5" s="1"/>
  <c r="Q43" i="5"/>
  <c r="Q44" i="5"/>
  <c r="Q45" i="5"/>
  <c r="Q47" i="5"/>
  <c r="Q48" i="5"/>
  <c r="Q50" i="5"/>
  <c r="Q51" i="5"/>
  <c r="Q54" i="5"/>
  <c r="Q55" i="5"/>
  <c r="O56" i="5"/>
  <c r="Q56" i="5" s="1"/>
  <c r="O57" i="5"/>
  <c r="Q57" i="5" s="1"/>
  <c r="O58" i="5"/>
  <c r="Q58" i="5" s="1"/>
  <c r="O59" i="5"/>
  <c r="Q59" i="5" s="1"/>
  <c r="O60" i="5"/>
  <c r="Q60" i="5" s="1"/>
  <c r="O61" i="5"/>
  <c r="Q61" i="5" s="1"/>
  <c r="O62" i="5"/>
  <c r="Q62" i="5" s="1"/>
  <c r="O63" i="5"/>
  <c r="Q63" i="5" s="1"/>
  <c r="O64" i="5"/>
  <c r="Q64" i="5" s="1"/>
  <c r="O65" i="5"/>
  <c r="Q65" i="5" s="1"/>
  <c r="O66" i="5"/>
  <c r="Q66" i="5" s="1"/>
  <c r="O67" i="5"/>
  <c r="Q67" i="5" s="1"/>
  <c r="O68" i="5"/>
  <c r="Q68" i="5" s="1"/>
  <c r="O70" i="5"/>
  <c r="Q70" i="5" s="1"/>
  <c r="O71" i="5"/>
  <c r="Q71" i="5" s="1"/>
  <c r="O72" i="5"/>
  <c r="Q72" i="5" s="1"/>
</calcChain>
</file>

<file path=xl/sharedStrings.xml><?xml version="1.0" encoding="utf-8"?>
<sst xmlns="http://schemas.openxmlformats.org/spreadsheetml/2006/main" count="257" uniqueCount="158">
  <si>
    <t>2317-4747</t>
  </si>
  <si>
    <t>DIRECCIÓN GENERAL</t>
  </si>
  <si>
    <t>COORDINACIÓN FINANCIERA</t>
  </si>
  <si>
    <t>COORDINACIÓN ADMINISTRATIVA</t>
  </si>
  <si>
    <t>CAJ SANTA EULALIA, HUEHUETENANGO</t>
  </si>
  <si>
    <t xml:space="preserve">ENCARGADA DE TESORERÍA </t>
  </si>
  <si>
    <t>PASCUAL GARCIA, SANDRA YERALDINY</t>
  </si>
  <si>
    <t>DESPACHO SUPERIOR</t>
  </si>
  <si>
    <t xml:space="preserve">COORDINACIÓN DE FORTALECIMIENTO 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</si>
  <si>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</si>
  <si>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</si>
  <si>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</si>
  <si>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</si>
  <si>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</si>
  <si>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 xml:space="preserve">DIRECCION GENERAL </t>
  </si>
  <si>
    <t xml:space="preserve">IXBALAN CHICAJAU, ANTONIO </t>
  </si>
  <si>
    <t xml:space="preserve">TZINA MENDOZA, DOLORES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</si>
  <si>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</si>
  <si>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</si>
  <si>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</si>
  <si>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LOPEZ VALENCIA, ROSA ESTELA </t>
  </si>
  <si>
    <t xml:space="preserve">ZAMORA BALTODANO,DANIEL ENRIQUE </t>
  </si>
  <si>
    <t xml:space="preserve">SOSA QUINTANA, CARLOS ARMANDO </t>
  </si>
  <si>
    <t>INTERPRETE DEL CENTRO DE ADMINISTRACIÓN DE JUSTICIA -CAJ- Y BUFETE POPULAR DE IXCHIGUÁN, SAN MARCOS</t>
  </si>
  <si>
    <t>CHÁVEZ ESPINOZA, JOSELINE MARITZA</t>
  </si>
  <si>
    <t>AUDITORA INTERNA</t>
  </si>
  <si>
    <t>ENCARGADA DE CONTABILIDAD</t>
  </si>
  <si>
    <t>ASESOR LEGAL</t>
  </si>
  <si>
    <t>FLORES, VICTORIA ABIGAIL</t>
  </si>
  <si>
    <t>RAMIREZ RODRIGUEZ, LUIS FERNANDO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</si>
  <si>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</si>
  <si>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</si>
  <si>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</si>
  <si>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</si>
  <si>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</si>
  <si>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</si>
  <si>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</si>
  <si>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</si>
  <si>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INTERPRETE DEL CENTRO DE ADMINISTRACIÓN DE JUSTICIA -CAJ- Y BUFETE POPULAR DEL MUNICIPIO DE SANTA EULALIA, DEPARTAMENTO DE HUEHUETENANGO</t>
  </si>
  <si>
    <t>COORDINADOR DE FORTALECIMIENTO INSTITUCIONAL Y DE PROGRAMAS</t>
  </si>
  <si>
    <t>ALVAREZ VAIDES, BLANCA ARGENTINA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</si>
  <si>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</si>
  <si>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</si>
  <si>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</si>
  <si>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</si>
  <si>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</si>
  <si>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</si>
  <si>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</si>
  <si>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</si>
  <si>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</si>
  <si>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</si>
  <si>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</si>
  <si>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</si>
  <si>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>GARCÍA MÉNDEZ, KELLY ALEJANDRA</t>
  </si>
  <si>
    <t xml:space="preserve">MONTERROSO FUENTES, DAVID ANTONIO </t>
  </si>
  <si>
    <t>Encargado o Coordinador:</t>
  </si>
  <si>
    <t xml:space="preserve">SUBUYUC PATZAN, ANGEL FRANCISCO </t>
  </si>
  <si>
    <t>AGUIRRE VILLATORO, LUIS ENRIQUE</t>
  </si>
  <si>
    <t>REYES COY, HÉCTOR ABELARDO</t>
  </si>
  <si>
    <t>MARTÍNEZ BARRIOS, EDGAR RONALDO</t>
  </si>
  <si>
    <t>ASESOR DE COOPERACIÓN INTERNACIONAL</t>
  </si>
  <si>
    <t>CUCUL CHUB, JOSE DEYLER</t>
  </si>
  <si>
    <t>RAYMUNDO SANTIAGO, ENGLY JUANITA</t>
  </si>
  <si>
    <t>022</t>
  </si>
  <si>
    <t>029</t>
  </si>
  <si>
    <t xml:space="preserve"> </t>
  </si>
  <si>
    <t>MÁRQUEZ LIBERATO, AIDA GABRIELA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</si>
  <si>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</si>
  <si>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</si>
  <si>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</si>
  <si>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</si>
  <si>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</si>
  <si>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</si>
  <si>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</si>
  <si>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</si>
  <si>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</si>
  <si>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</si>
  <si>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</si>
  <si>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</si>
  <si>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</si>
  <si>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</si>
  <si>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</si>
  <si>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</si>
  <si>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</si>
  <si>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</si>
  <si>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GARCÍA RAMOS DELIMY LISETH</t>
  </si>
  <si>
    <t>ENCARGADO DE ALMACÉN DE SUMINISTROS</t>
  </si>
  <si>
    <t xml:space="preserve">Jessi Alejandra Móran Valle </t>
  </si>
  <si>
    <t>GÓMEZ LÓPEZ SAMUEL JUAN</t>
  </si>
  <si>
    <t>COORDINADOR ADMINISTRATIVO</t>
  </si>
  <si>
    <t>Enero</t>
  </si>
  <si>
    <t>JEFA DE RECURSOS HUMANOS</t>
  </si>
  <si>
    <t xml:space="preserve">XON XIRUM DE MUSGRAVE,SONIA MARIBEL </t>
  </si>
  <si>
    <t>ASISTENTE DE JEFA DE RECURSOS HUMANOS</t>
  </si>
  <si>
    <t xml:space="preserve">CABRERA PÉREZ,LESLY MARILENA </t>
  </si>
  <si>
    <t xml:space="preserve"> MATEO LUCAS,MAGDALENA GUADALUPE</t>
  </si>
  <si>
    <t xml:space="preserve">GUZMÁN RIVERA,GADI SARAÍ </t>
  </si>
  <si>
    <t>AUXLIAR DE SERVICIOS GENERALES</t>
  </si>
  <si>
    <t xml:space="preserve"> MONTES HERRERA,DIEGO FERNANDO</t>
  </si>
  <si>
    <t xml:space="preserve">DEL CID CUYUN,JORGE MARIO </t>
  </si>
  <si>
    <t xml:space="preserve"> ABADÍA CARDENAS,VILMA LISETH</t>
  </si>
  <si>
    <t xml:space="preserve"> PALENCIA VALIENTE,GLIMBER ORLANDO</t>
  </si>
  <si>
    <t xml:space="preserve">TÉMAJ GABRIEL,RAMÓN </t>
  </si>
  <si>
    <t>ASISTENTE DE LA ASESORIA LEGAL</t>
  </si>
  <si>
    <t xml:space="preserve">COSAJAY CARRANZA,MAURICIO ELISEO </t>
  </si>
  <si>
    <t xml:space="preserve">ENCARGADA DE SERVICIOS GENERALES </t>
  </si>
  <si>
    <t xml:space="preserve"> DE LEÓN GARCÍA,KAREN LIZA MARÍA</t>
  </si>
  <si>
    <t>SECRETARIA RECEPCIONISTA</t>
  </si>
  <si>
    <t xml:space="preserve">ROBLES ROSALES,ADELA DE LOS ANGELES </t>
  </si>
  <si>
    <t>DIRECTORA GENERAL</t>
  </si>
  <si>
    <t>ENCARGADA DE INVENTARIOS</t>
  </si>
  <si>
    <t>PILOTO</t>
  </si>
  <si>
    <t xml:space="preserve">DIRECCIÓN GENERAL </t>
  </si>
  <si>
    <t>CIFUENTES GÓMEZ, DANIEL ALBERTO</t>
  </si>
  <si>
    <t xml:space="preserve">SERVICIOS TÉCNICOS: APOYO AL DESPACHO SUPERIOR DE LA SECRETARÍA EJECUTIVA DE LA INSTANCIA COORDINADORA DE LA MODERNIZACIÓN DEL SECTOR JUSTICIA </t>
  </si>
  <si>
    <t>MIJANGOS BERGANZA, ADRIANA NOHEMI</t>
  </si>
  <si>
    <t xml:space="preserve">SERVICIOS PROFESIONALES: ASESORÍA JURÍDICA ESPECIFÍCA A LA DIRECCIÓN GENERAL DE LA SECRETARÍA EJECUTIVA DE LA INSTANCIA COORDINADORA DE LA MODERNIZACIÓN DEL SECTOR JUSTICIA </t>
  </si>
  <si>
    <t>GODINEZ GUDIEL, SILVIA LISSETTE</t>
  </si>
  <si>
    <t>SERVICIOS PROFESIONALES:ASESOR DE LA DIRECCIÓN GENERAL DE LA  SECRETARÍA EJECUTIVA DE LA INSTANCIA COORDINADORA DE LA MODERNIZACIÓN DEL SECTOR JUSTICIA , EN TEMAS DE LOS CENTROS DE ADMINISTRACIÓN DE JUSTICIA Y LOS BUFETES POPULARES</t>
  </si>
  <si>
    <t xml:space="preserve">SERVICIOS PROFESIONALES: ASESORÍA JURÍDICA ESPECIFÍCA AL DESPACHO SUPERIOR  DE LA SECRETARÍA EJECUTIVA DE LA INSTANCIA COORDINADORA DE LA MODERNIZACIÓN DEL SECTOR JUSTICIA </t>
  </si>
  <si>
    <t>LAJUJ CHIAPAZ, CESAR ELIAS</t>
  </si>
  <si>
    <t xml:space="preserve">SERVICIOS TÉCNICOS:PILOTO PARA EL  DESPACHO SUPERIOR DE LA SECRETARÍA EJECUTIVA DE LA INSTANCIA COORDINADORA DE LA MODERNIZACIÓN DEL SECTOR JUSTICIA </t>
  </si>
  <si>
    <t>COORDINADOR FINANCIERO</t>
  </si>
  <si>
    <t>ASISTENTE DE INVENTARIOS</t>
  </si>
  <si>
    <t xml:space="preserve">COORDININACIÓN ADMINISTRATIVA </t>
  </si>
  <si>
    <t xml:space="preserve"> ADMINISTRADOR DEL CENTRO DE ADMINISTRACIÓN DE JUSTICIA -CAJ- Y BUFETE POPULAR DEL MUNICIPIO DE PLAYA GRANDE IXCÁN, DEPARTAMENTO DE QUICHÉ</t>
  </si>
  <si>
    <t>ASISTENTE ADMINISTRATIVO DEL CENTRO DE ADMINISTRACIÓN DE JUSTICIA -CAJ- Y BUFETE POPULAR DEL MUNICIPIO DE PLAYA GRANDE IXCÁN, DEPARTAMENTO DE QUICHÉ</t>
  </si>
  <si>
    <t>INTÉRPRETE DEL CENTRO DE ADMINISTRACIÓN DE JUSTICIA -CAJ- Y BUFETE POPULAR DEL MUNICIPIO DE PLAYA GRANDE IXCÁN, DEPARTAMENTO DE QUICHÉ</t>
  </si>
  <si>
    <t xml:space="preserve">RAMOS GARCÍA, FRANCISCO </t>
  </si>
  <si>
    <t>AUXILIAR DE SERVICIOS GENERALES DEL CENTRO DE ADMINISTRACIÓN DE JUSTICIA -CAJ- Y BUFETE POPULAR DEL MUNICIPIO DE PLAYA GRANDE IXCÁN, DEPARTAMENTO DE QUICHÉ</t>
  </si>
  <si>
    <t>ADMINISTRADORA DEL CENTRO DE ADMINISTRACIÓN DE JUSTICIA -CAJ- Y BUFETE POPULAR DEL MUNICIPIO DE IXCHIGUÁN, SAN MARCOS</t>
  </si>
  <si>
    <t>AUXILIAR DE SERVICIOS GENERALES DEL CENTRO DE ADMINISTRACIÓN DE JUSTICIA -CAJ- Y BUFETE POPULAR DEL MUNICIPIO DE IXCHIGUÁN, SAN MARCOS</t>
  </si>
  <si>
    <t xml:space="preserve">ADMINISTRADOR DEL CENTRO DE ADMINISTRACIÓN DE JUSTICIA -CAJ- Y BUFETE POPULAR DEL MUNICIPIO DE SANTA EULALIA, HUEHUETENANGO. </t>
  </si>
  <si>
    <t>ASISTENTE ADMINISTRATIVO DEL CENTRO DE ADMINISTRACIÓN DE JUSTICIA -CAJ- Y BUFETE POPULAR DEL MUNICIPIO DE SANTA EULALIA, HUEHUETENANGO</t>
  </si>
  <si>
    <t>ADMINISTRADORA DEL CENTRO DE ADMINISTRACIÓN DE JUSTICIA -CAJ- Y BUFETE POPULAR DEL MUNICIPIO DE SANTA MARÍA NEBAJ, QUICHÉ</t>
  </si>
  <si>
    <t>ASISTENTE ADMINISTRATIVO DEL CENTRO DE ADMINISTRACIÓN DE JUSTICIA -CAJ- Y BUFETE POPULAR DEL MUNICIPIO DE SANTA MARÍA NEBAJ, QUICHÉ</t>
  </si>
  <si>
    <t>AUXILIAR DE SERVICIOS GENERALES DEL CENTRO DE ADMINISTRACIÓN DE JUSTICIA -CAJ- Y BUFETE POPULAR DEL MUNICIPIO DE SANTA MARÍA NEBAJ, QUICHÉ</t>
  </si>
  <si>
    <t>ASISTENTE ADMINISTRATIVO DEL CENTRO DE ADMINISTRACIÓN DE JUSTICIA -CAJ- Y BUFETE POPULAR DEL MUNICIPIO DE SANTIAGO ATITLÁN, SOLOLÁ</t>
  </si>
  <si>
    <t>AUXILIAR DE SERVICIOS GENERALES DEL CENTRO DE ADMINISTRACIÓN DE JUSTICIA -CAJ- Y BUFETE POPULAR DEL MUNICIPIO DE SANTIAGO ATITLÁN, SOLOLÁ</t>
  </si>
  <si>
    <t>CHEGÜEN ARAUJO, IRIS MAGALÍ</t>
  </si>
  <si>
    <t>CHOJOJ TALA, GUSTAVO ADOLFO</t>
  </si>
  <si>
    <t xml:space="preserve">PONCE MONTERROSO DE CAAL,WENDY XIOMARA </t>
  </si>
  <si>
    <t>SALVATIERRA PACHECO, DANIELA</t>
  </si>
  <si>
    <t>MORÁN VALLE, JESSI ALEJANDRA</t>
  </si>
  <si>
    <t xml:space="preserve">UNIDAD DE ACCESO A LA INFORMACIÓN PÚBLICA Y COMUNICACIÓN SOCIAL </t>
  </si>
  <si>
    <t>ASISTENTE DEL DESPACHO SUPERIOR</t>
  </si>
  <si>
    <t>ASESORA LEGAL PARA EL DESPACHO SUPERIOR</t>
  </si>
  <si>
    <t>ENCARGADO DE ARCHIVO GENERAL</t>
  </si>
  <si>
    <t>GUDIEL MARROQUÍN, XIOMARA IXCHEL</t>
  </si>
  <si>
    <t>MAGZUL BATZ, ANGEL SAMUEL</t>
  </si>
  <si>
    <t xml:space="preserve"> MORELIA SICAL MANUEL DE TORRES, SOLEDAD JANDERY</t>
  </si>
  <si>
    <t xml:space="preserve">SANTIZO MORENO DE VELÁSQUEZ,LILIA INDIRA </t>
  </si>
  <si>
    <t>CAJ PLAYA GRANDE, QUICHÉ</t>
  </si>
  <si>
    <t>CAJ IXCHIGUÁN, SAN MARCOS</t>
  </si>
  <si>
    <t>CAJ SANTA MARÍA NEBAJ, QUICHÉ</t>
  </si>
  <si>
    <t>CAJ SANTIAGO ATITLÁN, SOLOLÁ</t>
  </si>
  <si>
    <t>INTÉRPRETE DEL CENTRO CENTRO DE ADMINISTRACIÓN DE JUSTICIA -CAJ- Y BUFETE POPULAR DEL MUNICIPIO DE SANTIAGO ATITLÁN, SOLOLÁ</t>
  </si>
  <si>
    <t>INTÉRPRETE DEL CENTRO DE ADMINISTRACIÓN DE JUSTICIA -CAJ- Y BUFETE POPULAR DEL MUNICIPIO DE SANTA MARÍA NEBAJ, QUICHÉ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</si>
</sst>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Q&quot;#,##0.00;[Red]\-&quot;Q&quot;#,##0.00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_-[$Q-100A]* #,##0.00_-;\-[$Q-100A]* #,##0.00_-;_-[$Q-100A]* &quot;-&quot;??_-;_-@_-"/>
  </numFmts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  <font>
      <b/>
      <sz val="14"/>
      <color theme="0"/>
      <name val="Aptos"/>
      <family val="2"/>
    </font>
    <font>
      <b/>
      <sz val="18"/>
      <color rgb="FF1F4E79"/>
      <name val="Aptos"/>
      <family val="2"/>
    </font>
    <font>
      <b/>
      <sz val="18"/>
      <color theme="0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color theme="0"/>
      <name val="Aptos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8" fillId="0" borderId="0" xfId="0" applyFont="1"/>
    <xf numFmtId="165" fontId="8" fillId="2" borderId="0" xfId="0" applyNumberFormat="1" applyFont="1" applyFill="1"/>
    <xf numFmtId="0" fontId="8" fillId="2" borderId="0" xfId="0" applyFont="1" applyFill="1"/>
    <xf numFmtId="165" fontId="8" fillId="0" borderId="0" xfId="0" applyNumberFormat="1" applyFont="1"/>
    <xf numFmtId="165" fontId="9" fillId="0" borderId="1" xfId="6" applyFont="1" applyFill="1" applyBorder="1" applyAlignment="1">
      <alignment horizontal="center" vertical="center"/>
    </xf>
    <xf numFmtId="166" fontId="11" fillId="0" borderId="1" xfId="2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16" xfId="0" applyNumberFormat="1" applyFont="1" applyBorder="1" applyAlignment="1">
      <alignment horizontal="center" vertical="center"/>
    </xf>
    <xf numFmtId="165" fontId="7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2" borderId="15" xfId="0" applyFont="1" applyFill="1" applyBorder="1" applyAlignment="1">
      <alignment wrapText="1"/>
    </xf>
    <xf numFmtId="0" fontId="15" fillId="3" borderId="10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165" fontId="15" fillId="3" borderId="1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8" fillId="0" borderId="3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3" borderId="14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left"/>
    </xf>
    <xf numFmtId="17" fontId="20" fillId="3" borderId="5" xfId="0" applyNumberFormat="1" applyFont="1" applyFill="1" applyBorder="1" applyAlignment="1">
      <alignment horizontal="center"/>
    </xf>
    <xf numFmtId="17" fontId="20" fillId="3" borderId="6" xfId="0" applyNumberFormat="1" applyFont="1" applyFill="1" applyBorder="1" applyAlignment="1">
      <alignment horizontal="center"/>
    </xf>
    <xf numFmtId="17" fontId="20" fillId="3" borderId="7" xfId="0" applyNumberFormat="1" applyFont="1" applyFill="1" applyBorder="1" applyAlignment="1">
      <alignment horizontal="center"/>
    </xf>
    <xf numFmtId="0" fontId="17" fillId="3" borderId="3" xfId="0" applyFont="1" applyFill="1" applyBorder="1" applyAlignment="1">
      <alignment horizontal="left"/>
    </xf>
    <xf numFmtId="0" fontId="17" fillId="3" borderId="2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20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left" wrapText="1"/>
    </xf>
    <xf numFmtId="0" fontId="17" fillId="3" borderId="2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  <xf numFmtId="0" fontId="20" fillId="3" borderId="3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  <xf numFmtId="0" fontId="17" fillId="3" borderId="3" xfId="0" applyFont="1" applyFill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1283804</xdr:colOff>
      <xdr:row>0</xdr:row>
      <xdr:rowOff>55218</xdr:rowOff>
    </xdr:from>
    <xdr:to>
      <xdr:col>5</xdr:col>
      <xdr:colOff>2595217</xdr:colOff>
      <xdr:row>7</xdr:row>
      <xdr:rowOff>151325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4021" y="55218"/>
          <a:ext cx="1311413" cy="1283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6"/>
  <sheetViews>
    <sheetView tabSelected="1" topLeftCell="A77" zoomScale="84" zoomScaleNormal="84" workbookViewId="0">
      <selection activeCell="C1" sqref="B1:S83"/>
    </sheetView>
  </sheetViews>
  <sheetFormatPr baseColWidth="10" defaultColWidth="11.42578125" defaultRowHeight="12.75"/>
  <cols>
    <col min="1" max="1" width="6.85546875" style="2" customWidth="1"/>
    <col min="2" max="2" width="5.42578125" style="2" customWidth="1"/>
    <col min="3" max="3" width="11" style="2" customWidth="1"/>
    <col min="4" max="4" width="53.5703125" style="2" customWidth="1"/>
    <col min="5" max="5" width="54.7109375" style="2" bestFit="1" customWidth="1"/>
    <col min="6" max="6" width="44" style="2" customWidth="1"/>
    <col min="7" max="7" width="12.28515625" style="5" hidden="1" customWidth="1"/>
    <col min="8" max="8" width="16.42578125" style="5" customWidth="1"/>
    <col min="9" max="9" width="17.28515625" style="5" customWidth="1"/>
    <col min="10" max="10" width="22.28515625" style="5" hidden="1" customWidth="1"/>
    <col min="11" max="11" width="20.28515625" style="5" customWidth="1"/>
    <col min="12" max="12" width="18.85546875" style="5" customWidth="1"/>
    <col min="13" max="13" width="24.140625" style="5" hidden="1" customWidth="1"/>
    <col min="14" max="14" width="18" style="5" hidden="1" customWidth="1"/>
    <col min="15" max="15" width="17.85546875" style="3" customWidth="1"/>
    <col min="16" max="16" width="15.140625" style="4" customWidth="1"/>
    <col min="17" max="17" width="15.28515625" style="4" customWidth="1"/>
    <col min="18" max="18" width="28" style="3" customWidth="1"/>
    <col min="19" max="19" width="30.42578125" style="3" customWidth="1"/>
    <col min="20" max="16384" width="11.42578125" style="2"/>
  </cols>
  <sheetData>
    <row r="1" spans="2:3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2:32" ht="1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2:32" ht="12.75" customHeight="1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2:32" ht="12.75" customHeight="1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2:32" ht="12.75" customHeight="1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2:32" ht="12.75" customHeight="1"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2:32" ht="12.75" customHeight="1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ht="12.75" customHeight="1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2" ht="22.5">
      <c r="B9" s="34" t="s">
        <v>41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19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2:32" ht="22.5">
      <c r="B10" s="34" t="s">
        <v>42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19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2:32" ht="22.5" customHeight="1">
      <c r="B11" s="34" t="s">
        <v>43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19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2:32" ht="12.75" customHeight="1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2" ht="23.25">
      <c r="B13" s="47" t="s">
        <v>44</v>
      </c>
      <c r="C13" s="48"/>
      <c r="D13" s="49"/>
      <c r="E13" s="59" t="s">
        <v>45</v>
      </c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1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2:32" ht="23.25">
      <c r="B14" s="35" t="s">
        <v>46</v>
      </c>
      <c r="C14" s="36"/>
      <c r="D14" s="37"/>
      <c r="E14" s="38" t="s">
        <v>47</v>
      </c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40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2:32" ht="18.75" customHeight="1">
      <c r="B15" s="53" t="s">
        <v>83</v>
      </c>
      <c r="C15" s="54"/>
      <c r="D15" s="55"/>
      <c r="E15" s="56" t="s">
        <v>47</v>
      </c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8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2:32" ht="23.25">
      <c r="B16" s="35" t="s">
        <v>48</v>
      </c>
      <c r="C16" s="36"/>
      <c r="D16" s="37"/>
      <c r="E16" s="38" t="s">
        <v>0</v>
      </c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40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2:43" ht="23.25">
      <c r="B17" s="47" t="s">
        <v>55</v>
      </c>
      <c r="C17" s="48"/>
      <c r="D17" s="49"/>
      <c r="E17" s="50" t="s">
        <v>84</v>
      </c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2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2:43" ht="24" thickBot="1">
      <c r="B18" s="35" t="s">
        <v>49</v>
      </c>
      <c r="C18" s="36"/>
      <c r="D18" s="37"/>
      <c r="E18" s="38" t="s">
        <v>87</v>
      </c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40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2:43" ht="24" thickBot="1">
      <c r="B19" s="41" t="s">
        <v>50</v>
      </c>
      <c r="C19" s="42"/>
      <c r="D19" s="43"/>
      <c r="E19" s="44" t="s">
        <v>90</v>
      </c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6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2:4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2:4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2:43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2:43" ht="26.25" thickBot="1">
      <c r="B23" s="62" t="s">
        <v>13</v>
      </c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2:43" ht="72">
      <c r="B24" s="29" t="s">
        <v>82</v>
      </c>
      <c r="C24" s="30" t="s">
        <v>81</v>
      </c>
      <c r="D24" s="31" t="s">
        <v>80</v>
      </c>
      <c r="E24" s="30" t="s">
        <v>12</v>
      </c>
      <c r="F24" s="30" t="s">
        <v>11</v>
      </c>
      <c r="G24" s="31" t="s">
        <v>79</v>
      </c>
      <c r="H24" s="31" t="s">
        <v>78</v>
      </c>
      <c r="I24" s="31" t="s">
        <v>77</v>
      </c>
      <c r="J24" s="31" t="s">
        <v>76</v>
      </c>
      <c r="K24" s="31" t="s">
        <v>75</v>
      </c>
      <c r="L24" s="31" t="s">
        <v>74</v>
      </c>
      <c r="M24" s="31" t="s">
        <v>73</v>
      </c>
      <c r="N24" s="31" t="s">
        <v>72</v>
      </c>
      <c r="O24" s="31" t="s">
        <v>71</v>
      </c>
      <c r="P24" s="31" t="s">
        <v>70</v>
      </c>
      <c r="Q24" s="31" t="s">
        <v>69</v>
      </c>
      <c r="R24" s="32" t="s">
        <v>68</v>
      </c>
      <c r="S24" s="32" t="s">
        <v>67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</row>
    <row r="25" spans="2:43" ht="50.25" customHeight="1">
      <c r="B25" s="8">
        <v>1</v>
      </c>
      <c r="C25" s="9" t="s">
        <v>63</v>
      </c>
      <c r="D25" s="21" t="s">
        <v>52</v>
      </c>
      <c r="E25" s="22" t="s">
        <v>30</v>
      </c>
      <c r="F25" s="22" t="s">
        <v>7</v>
      </c>
      <c r="G25" s="11"/>
      <c r="H25" s="11">
        <v>35000</v>
      </c>
      <c r="I25" s="11"/>
      <c r="J25" s="11"/>
      <c r="K25" s="11">
        <v>375</v>
      </c>
      <c r="L25" s="11">
        <v>250</v>
      </c>
      <c r="M25" s="11"/>
      <c r="N25" s="11"/>
      <c r="O25" s="11">
        <f>SUM(G25:L25)</f>
        <v>35625</v>
      </c>
      <c r="P25" s="11">
        <v>4062.38</v>
      </c>
      <c r="Q25" s="11">
        <f t="shared" ref="Q25:Q53" si="0">+O25-P25</f>
        <v>31562.62</v>
      </c>
      <c r="R25" s="11"/>
      <c r="S25" s="11"/>
      <c r="U25" s="5"/>
      <c r="V25" s="5"/>
    </row>
    <row r="26" spans="2:43" ht="69.75" customHeight="1">
      <c r="B26" s="8">
        <v>2</v>
      </c>
      <c r="C26" s="9" t="s">
        <v>63</v>
      </c>
      <c r="D26" s="20" t="s">
        <v>18</v>
      </c>
      <c r="E26" s="22" t="s">
        <v>145</v>
      </c>
      <c r="F26" s="20" t="s">
        <v>7</v>
      </c>
      <c r="G26" s="11"/>
      <c r="H26" s="11">
        <v>8300</v>
      </c>
      <c r="I26" s="11"/>
      <c r="J26" s="11"/>
      <c r="K26" s="11">
        <v>0</v>
      </c>
      <c r="L26" s="11">
        <v>250</v>
      </c>
      <c r="M26" s="11"/>
      <c r="N26" s="11"/>
      <c r="O26" s="11">
        <f>SUM(G26:L26)</f>
        <v>8550</v>
      </c>
      <c r="P26" s="11">
        <v>706.04</v>
      </c>
      <c r="Q26" s="11">
        <f t="shared" si="0"/>
        <v>7843.96</v>
      </c>
      <c r="R26" s="11"/>
      <c r="S26" s="11"/>
      <c r="U26" s="5"/>
      <c r="V26" s="5"/>
    </row>
    <row r="27" spans="2:43" ht="82.5" customHeight="1">
      <c r="B27" s="8">
        <v>3</v>
      </c>
      <c r="C27" s="9" t="s">
        <v>63</v>
      </c>
      <c r="D27" s="21" t="s">
        <v>108</v>
      </c>
      <c r="E27" s="22" t="s">
        <v>109</v>
      </c>
      <c r="F27" s="20" t="s">
        <v>7</v>
      </c>
      <c r="G27" s="11"/>
      <c r="H27" s="11">
        <v>17806.45</v>
      </c>
      <c r="I27" s="11"/>
      <c r="J27" s="11"/>
      <c r="K27" s="11">
        <v>290.32</v>
      </c>
      <c r="L27" s="11">
        <v>193.55</v>
      </c>
      <c r="M27" s="11"/>
      <c r="N27" s="11"/>
      <c r="O27" s="11">
        <f>SUM(G27:L27)</f>
        <v>18290.32</v>
      </c>
      <c r="P27" s="11">
        <v>2177.2399999999998</v>
      </c>
      <c r="Q27" s="11">
        <f t="shared" si="0"/>
        <v>16113.08</v>
      </c>
      <c r="R27" s="11"/>
      <c r="S27" s="11"/>
      <c r="U27" s="5"/>
      <c r="V27" s="5"/>
    </row>
    <row r="28" spans="2:43" ht="61.5" customHeight="1">
      <c r="B28" s="8">
        <v>4</v>
      </c>
      <c r="C28" s="9" t="s">
        <v>63</v>
      </c>
      <c r="D28" s="20" t="s">
        <v>140</v>
      </c>
      <c r="E28" s="22" t="s">
        <v>27</v>
      </c>
      <c r="F28" s="20" t="s">
        <v>7</v>
      </c>
      <c r="G28" s="11"/>
      <c r="H28" s="7">
        <v>15000</v>
      </c>
      <c r="I28" s="11"/>
      <c r="J28" s="11"/>
      <c r="K28" s="7">
        <v>350</v>
      </c>
      <c r="L28" s="7">
        <v>250</v>
      </c>
      <c r="M28" s="11"/>
      <c r="N28" s="11"/>
      <c r="O28" s="11">
        <f>SUM(G28:L28)</f>
        <v>15600</v>
      </c>
      <c r="P28" s="7">
        <v>1411.94</v>
      </c>
      <c r="Q28" s="11">
        <f t="shared" si="0"/>
        <v>14188.06</v>
      </c>
      <c r="R28" s="11"/>
      <c r="S28" s="11"/>
      <c r="U28" s="5"/>
      <c r="V28" s="5"/>
    </row>
    <row r="29" spans="2:43" ht="61.5" customHeight="1">
      <c r="B29" s="8">
        <v>5</v>
      </c>
      <c r="C29" s="9" t="s">
        <v>63</v>
      </c>
      <c r="D29" s="22" t="s">
        <v>139</v>
      </c>
      <c r="E29" s="22" t="s">
        <v>146</v>
      </c>
      <c r="F29" s="20" t="s">
        <v>7</v>
      </c>
      <c r="G29" s="11"/>
      <c r="H29" s="11">
        <v>10700</v>
      </c>
      <c r="I29" s="11"/>
      <c r="J29" s="11"/>
      <c r="K29" s="11">
        <v>375</v>
      </c>
      <c r="L29" s="11">
        <v>250</v>
      </c>
      <c r="M29" s="11"/>
      <c r="N29" s="11"/>
      <c r="O29" s="11">
        <f>SUM(H29:M29)</f>
        <v>11325</v>
      </c>
      <c r="P29" s="11">
        <v>982.91</v>
      </c>
      <c r="Q29" s="11">
        <f t="shared" si="0"/>
        <v>10342.09</v>
      </c>
      <c r="R29" s="11"/>
      <c r="S29" s="11"/>
      <c r="U29" s="5"/>
      <c r="V29" s="5"/>
    </row>
    <row r="30" spans="2:43" ht="63.6" customHeight="1">
      <c r="B30" s="8">
        <v>6</v>
      </c>
      <c r="C30" s="9" t="s">
        <v>63</v>
      </c>
      <c r="D30" s="20" t="s">
        <v>98</v>
      </c>
      <c r="E30" s="22" t="s">
        <v>60</v>
      </c>
      <c r="F30" s="20" t="s">
        <v>7</v>
      </c>
      <c r="G30" s="11"/>
      <c r="H30" s="11">
        <v>14000</v>
      </c>
      <c r="I30" s="11"/>
      <c r="J30" s="11"/>
      <c r="K30" s="11">
        <v>375</v>
      </c>
      <c r="L30" s="11">
        <v>250</v>
      </c>
      <c r="M30" s="11"/>
      <c r="N30" s="11"/>
      <c r="O30" s="11">
        <f>SUM(H30:M30)</f>
        <v>14625</v>
      </c>
      <c r="P30" s="11">
        <v>1312.16</v>
      </c>
      <c r="Q30" s="11">
        <f t="shared" si="0"/>
        <v>13312.84</v>
      </c>
      <c r="R30" s="11"/>
      <c r="S30" s="11"/>
      <c r="U30" s="5"/>
      <c r="V30" s="5"/>
    </row>
    <row r="31" spans="2:43" ht="30.75" customHeight="1">
      <c r="B31" s="8">
        <v>7</v>
      </c>
      <c r="C31" s="9" t="s">
        <v>63</v>
      </c>
      <c r="D31" s="21" t="s">
        <v>141</v>
      </c>
      <c r="E31" s="22" t="s">
        <v>107</v>
      </c>
      <c r="F31" s="20" t="s">
        <v>112</v>
      </c>
      <c r="G31" s="11"/>
      <c r="H31" s="11">
        <v>1451.61</v>
      </c>
      <c r="I31" s="11"/>
      <c r="J31" s="11"/>
      <c r="K31" s="11">
        <v>0</v>
      </c>
      <c r="L31" s="11">
        <v>80.650000000000006</v>
      </c>
      <c r="M31" s="11"/>
      <c r="N31" s="11"/>
      <c r="O31" s="12">
        <f>SUM(H31:N31)</f>
        <v>1532.26</v>
      </c>
      <c r="P31" s="11">
        <v>166.26</v>
      </c>
      <c r="Q31" s="11">
        <f t="shared" si="0"/>
        <v>1366</v>
      </c>
      <c r="R31" s="11"/>
      <c r="S31" s="11"/>
      <c r="U31" s="5"/>
      <c r="V31" s="5"/>
    </row>
    <row r="32" spans="2:43" ht="30.75" customHeight="1">
      <c r="B32" s="8">
        <v>8</v>
      </c>
      <c r="C32" s="9" t="s">
        <v>63</v>
      </c>
      <c r="D32" s="21" t="s">
        <v>142</v>
      </c>
      <c r="E32" s="22" t="s">
        <v>103</v>
      </c>
      <c r="F32" s="22" t="s">
        <v>7</v>
      </c>
      <c r="G32" s="11"/>
      <c r="H32" s="11">
        <v>6000</v>
      </c>
      <c r="I32" s="11"/>
      <c r="J32" s="11"/>
      <c r="K32" s="11">
        <v>0</v>
      </c>
      <c r="L32" s="11">
        <v>250</v>
      </c>
      <c r="M32" s="11"/>
      <c r="N32" s="11"/>
      <c r="O32" s="12">
        <f>SUM(H32:N32)</f>
        <v>6250</v>
      </c>
      <c r="P32" s="11">
        <v>476.56</v>
      </c>
      <c r="Q32" s="11">
        <f t="shared" si="0"/>
        <v>5773.44</v>
      </c>
      <c r="R32" s="11"/>
      <c r="S32" s="11"/>
      <c r="U32" s="5"/>
      <c r="V32" s="5"/>
    </row>
    <row r="33" spans="2:22" ht="36" customHeight="1">
      <c r="B33" s="8">
        <v>9</v>
      </c>
      <c r="C33" s="9" t="s">
        <v>63</v>
      </c>
      <c r="D33" s="23" t="s">
        <v>94</v>
      </c>
      <c r="E33" s="22" t="s">
        <v>25</v>
      </c>
      <c r="F33" s="22" t="s">
        <v>7</v>
      </c>
      <c r="G33" s="11"/>
      <c r="H33" s="11">
        <v>10387.1</v>
      </c>
      <c r="I33" s="11"/>
      <c r="J33" s="11"/>
      <c r="K33" s="11">
        <v>278.23</v>
      </c>
      <c r="L33" s="11">
        <v>185.48</v>
      </c>
      <c r="M33" s="11"/>
      <c r="N33" s="11"/>
      <c r="O33" s="12">
        <f>SUM(H33:N33)</f>
        <v>10850.81</v>
      </c>
      <c r="P33" s="11">
        <v>1118.01</v>
      </c>
      <c r="Q33" s="11">
        <f t="shared" si="0"/>
        <v>9732.7999999999993</v>
      </c>
      <c r="R33" s="11"/>
      <c r="S33" s="11"/>
      <c r="U33" s="5"/>
      <c r="V33" s="5"/>
    </row>
    <row r="34" spans="2:22" ht="42" customHeight="1">
      <c r="B34" s="8">
        <v>10</v>
      </c>
      <c r="C34" s="9" t="s">
        <v>63</v>
      </c>
      <c r="D34" s="22" t="s">
        <v>24</v>
      </c>
      <c r="E34" s="22" t="s">
        <v>91</v>
      </c>
      <c r="F34" s="20" t="s">
        <v>14</v>
      </c>
      <c r="G34" s="11"/>
      <c r="H34" s="7">
        <v>7500</v>
      </c>
      <c r="I34" s="11"/>
      <c r="J34" s="11"/>
      <c r="K34" s="7">
        <v>0</v>
      </c>
      <c r="L34" s="7">
        <v>250</v>
      </c>
      <c r="M34" s="11"/>
      <c r="N34" s="11"/>
      <c r="O34" s="12">
        <f>SUM(H34:N34)</f>
        <v>7750</v>
      </c>
      <c r="P34" s="11">
        <v>727.02</v>
      </c>
      <c r="Q34" s="11">
        <f t="shared" si="0"/>
        <v>7022.98</v>
      </c>
      <c r="R34" s="11"/>
      <c r="S34" s="11"/>
      <c r="U34" s="5"/>
      <c r="V34" s="5"/>
    </row>
    <row r="35" spans="2:22" ht="54" customHeight="1">
      <c r="B35" s="8">
        <v>11</v>
      </c>
      <c r="C35" s="9" t="s">
        <v>63</v>
      </c>
      <c r="D35" s="22" t="s">
        <v>143</v>
      </c>
      <c r="E35" s="22" t="s">
        <v>93</v>
      </c>
      <c r="F35" s="20" t="s">
        <v>1</v>
      </c>
      <c r="G35" s="11"/>
      <c r="H35" s="7">
        <v>4500</v>
      </c>
      <c r="I35" s="11"/>
      <c r="J35" s="11"/>
      <c r="K35" s="11">
        <v>0</v>
      </c>
      <c r="L35" s="7">
        <v>250</v>
      </c>
      <c r="M35" s="11"/>
      <c r="N35" s="11"/>
      <c r="O35" s="12">
        <f>SUM(H35:N35)</f>
        <v>4750</v>
      </c>
      <c r="P35" s="11">
        <v>387.38</v>
      </c>
      <c r="Q35" s="11">
        <f t="shared" si="0"/>
        <v>4362.62</v>
      </c>
      <c r="R35" s="11"/>
      <c r="S35" s="11"/>
      <c r="U35" s="5"/>
      <c r="V35" s="5"/>
    </row>
    <row r="36" spans="2:22" ht="31.5" customHeight="1">
      <c r="B36" s="8">
        <v>12</v>
      </c>
      <c r="C36" s="9" t="s">
        <v>63</v>
      </c>
      <c r="D36" s="20" t="s">
        <v>54</v>
      </c>
      <c r="E36" s="22" t="s">
        <v>39</v>
      </c>
      <c r="F36" s="20" t="s">
        <v>1</v>
      </c>
      <c r="G36" s="11"/>
      <c r="H36" s="11">
        <v>15000</v>
      </c>
      <c r="I36" s="11"/>
      <c r="J36" s="11"/>
      <c r="K36" s="11">
        <v>375</v>
      </c>
      <c r="L36" s="7">
        <v>250</v>
      </c>
      <c r="M36" s="11"/>
      <c r="N36" s="11"/>
      <c r="O36" s="12">
        <f t="shared" ref="O36:O39" si="1">SUM(H36:N36)</f>
        <v>15625</v>
      </c>
      <c r="P36" s="11">
        <v>949.25</v>
      </c>
      <c r="Q36" s="11">
        <f t="shared" si="0"/>
        <v>14675.75</v>
      </c>
      <c r="R36" s="11"/>
      <c r="S36" s="11"/>
      <c r="U36" s="5"/>
      <c r="V36" s="5"/>
    </row>
    <row r="37" spans="2:22" ht="55.5" customHeight="1">
      <c r="B37" s="8">
        <v>13</v>
      </c>
      <c r="C37" s="9" t="s">
        <v>63</v>
      </c>
      <c r="D37" s="20" t="s">
        <v>21</v>
      </c>
      <c r="E37" s="22" t="s">
        <v>144</v>
      </c>
      <c r="F37" s="22" t="s">
        <v>8</v>
      </c>
      <c r="G37" s="11"/>
      <c r="H37" s="11">
        <v>6500</v>
      </c>
      <c r="I37" s="11"/>
      <c r="J37" s="11"/>
      <c r="K37" s="11">
        <v>0</v>
      </c>
      <c r="L37" s="11">
        <v>250</v>
      </c>
      <c r="M37" s="11"/>
      <c r="N37" s="11"/>
      <c r="O37" s="12">
        <f t="shared" si="1"/>
        <v>6750</v>
      </c>
      <c r="P37" s="11">
        <v>526.45000000000005</v>
      </c>
      <c r="Q37" s="11">
        <f t="shared" si="0"/>
        <v>6223.55</v>
      </c>
      <c r="R37" s="11"/>
      <c r="S37" s="11"/>
      <c r="U37" s="5"/>
      <c r="V37" s="5"/>
    </row>
    <row r="38" spans="2:22" ht="55.5" customHeight="1">
      <c r="B38" s="8">
        <v>14</v>
      </c>
      <c r="C38" s="9" t="s">
        <v>63</v>
      </c>
      <c r="D38" s="21" t="s">
        <v>53</v>
      </c>
      <c r="E38" s="22" t="s">
        <v>51</v>
      </c>
      <c r="F38" s="22" t="s">
        <v>8</v>
      </c>
      <c r="G38" s="11"/>
      <c r="H38" s="11">
        <v>6500</v>
      </c>
      <c r="I38" s="11"/>
      <c r="J38" s="11"/>
      <c r="K38" s="11">
        <v>0</v>
      </c>
      <c r="L38" s="11">
        <v>250</v>
      </c>
      <c r="M38" s="11"/>
      <c r="N38" s="11"/>
      <c r="O38" s="12">
        <f t="shared" si="1"/>
        <v>6750</v>
      </c>
      <c r="P38" s="11">
        <v>613.80999999999995</v>
      </c>
      <c r="Q38" s="11">
        <f t="shared" si="0"/>
        <v>6136.1900000000005</v>
      </c>
      <c r="R38" s="11"/>
      <c r="S38" s="11"/>
      <c r="U38" s="5"/>
      <c r="V38" s="5"/>
    </row>
    <row r="39" spans="2:22" ht="66.75" customHeight="1">
      <c r="B39" s="8">
        <v>15</v>
      </c>
      <c r="C39" s="9" t="s">
        <v>63</v>
      </c>
      <c r="D39" s="20" t="s">
        <v>88</v>
      </c>
      <c r="E39" s="22" t="s">
        <v>122</v>
      </c>
      <c r="F39" s="20" t="s">
        <v>14</v>
      </c>
      <c r="G39" s="11"/>
      <c r="H39" s="11">
        <v>15000</v>
      </c>
      <c r="I39" s="11"/>
      <c r="J39" s="11"/>
      <c r="K39" s="11">
        <v>375</v>
      </c>
      <c r="L39" s="11">
        <v>250</v>
      </c>
      <c r="M39" s="11"/>
      <c r="N39" s="11"/>
      <c r="O39" s="12">
        <f t="shared" si="1"/>
        <v>15625</v>
      </c>
      <c r="P39" s="11">
        <v>1618.58</v>
      </c>
      <c r="Q39" s="11">
        <f t="shared" si="0"/>
        <v>14006.42</v>
      </c>
      <c r="R39" s="11"/>
      <c r="S39" s="11"/>
      <c r="U39" s="5"/>
      <c r="V39" s="5"/>
    </row>
    <row r="40" spans="2:22" ht="63" customHeight="1">
      <c r="B40" s="8">
        <v>16</v>
      </c>
      <c r="C40" s="9" t="s">
        <v>63</v>
      </c>
      <c r="D40" s="20" t="s">
        <v>85</v>
      </c>
      <c r="E40" s="22" t="s">
        <v>26</v>
      </c>
      <c r="F40" s="20" t="s">
        <v>2</v>
      </c>
      <c r="G40" s="11"/>
      <c r="H40" s="11">
        <v>6500</v>
      </c>
      <c r="I40" s="11"/>
      <c r="J40" s="11"/>
      <c r="K40" s="11">
        <v>0</v>
      </c>
      <c r="L40" s="11">
        <v>250</v>
      </c>
      <c r="M40" s="11"/>
      <c r="N40" s="11"/>
      <c r="O40" s="11">
        <f>SUM(H40:L40)</f>
        <v>6750</v>
      </c>
      <c r="P40" s="11">
        <v>613.80999999999995</v>
      </c>
      <c r="Q40" s="11">
        <f t="shared" si="0"/>
        <v>6136.1900000000005</v>
      </c>
      <c r="R40" s="11"/>
      <c r="S40" s="11"/>
      <c r="U40" s="5"/>
      <c r="V40" s="5"/>
    </row>
    <row r="41" spans="2:22" ht="72" customHeight="1">
      <c r="B41" s="8">
        <v>17</v>
      </c>
      <c r="C41" s="9" t="s">
        <v>63</v>
      </c>
      <c r="D41" s="20" t="s">
        <v>19</v>
      </c>
      <c r="E41" s="22" t="s">
        <v>5</v>
      </c>
      <c r="F41" s="20" t="s">
        <v>2</v>
      </c>
      <c r="G41" s="11"/>
      <c r="H41" s="11">
        <v>7200</v>
      </c>
      <c r="I41" s="11"/>
      <c r="J41" s="11"/>
      <c r="K41" s="11">
        <v>0</v>
      </c>
      <c r="L41" s="11">
        <v>250</v>
      </c>
      <c r="M41" s="11"/>
      <c r="N41" s="11"/>
      <c r="O41" s="11">
        <f>SUM(H41:L41)</f>
        <v>7450</v>
      </c>
      <c r="P41" s="11">
        <v>693.06</v>
      </c>
      <c r="Q41" s="11">
        <f t="shared" si="0"/>
        <v>6756.9400000000005</v>
      </c>
      <c r="R41" s="11"/>
      <c r="S41" s="11"/>
      <c r="U41" s="5"/>
      <c r="V41" s="5"/>
    </row>
    <row r="42" spans="2:22" ht="72" customHeight="1">
      <c r="B42" s="8">
        <v>18</v>
      </c>
      <c r="C42" s="9" t="s">
        <v>63</v>
      </c>
      <c r="D42" s="21" t="s">
        <v>31</v>
      </c>
      <c r="E42" s="22" t="s">
        <v>37</v>
      </c>
      <c r="F42" s="22" t="s">
        <v>2</v>
      </c>
      <c r="G42" s="11"/>
      <c r="H42" s="11">
        <v>6500</v>
      </c>
      <c r="I42" s="11"/>
      <c r="J42" s="11"/>
      <c r="K42" s="11">
        <v>0</v>
      </c>
      <c r="L42" s="11">
        <v>250</v>
      </c>
      <c r="M42" s="11"/>
      <c r="N42" s="11"/>
      <c r="O42" s="11">
        <f t="shared" ref="O42:O55" si="2">SUM(H42:L42)</f>
        <v>6750</v>
      </c>
      <c r="P42" s="11">
        <v>613.80999999999995</v>
      </c>
      <c r="Q42" s="11">
        <f t="shared" si="0"/>
        <v>6136.1900000000005</v>
      </c>
      <c r="R42" s="11"/>
      <c r="S42" s="11"/>
      <c r="U42" s="5"/>
      <c r="V42" s="5"/>
    </row>
    <row r="43" spans="2:22" ht="72" customHeight="1">
      <c r="B43" s="8">
        <v>19</v>
      </c>
      <c r="C43" s="9" t="s">
        <v>63</v>
      </c>
      <c r="D43" s="20" t="s">
        <v>100</v>
      </c>
      <c r="E43" s="22" t="s">
        <v>110</v>
      </c>
      <c r="F43" s="20" t="s">
        <v>2</v>
      </c>
      <c r="G43" s="11"/>
      <c r="H43" s="13">
        <v>4193.55</v>
      </c>
      <c r="I43" s="11"/>
      <c r="J43" s="11"/>
      <c r="K43" s="11">
        <v>0</v>
      </c>
      <c r="L43" s="11">
        <v>161.29</v>
      </c>
      <c r="M43" s="11"/>
      <c r="N43" s="11"/>
      <c r="O43" s="11">
        <f t="shared" si="2"/>
        <v>4354.84</v>
      </c>
      <c r="P43" s="11">
        <v>461.89</v>
      </c>
      <c r="Q43" s="11">
        <f t="shared" si="0"/>
        <v>3892.9500000000003</v>
      </c>
      <c r="R43" s="11"/>
      <c r="S43" s="11"/>
      <c r="U43" s="5"/>
      <c r="V43" s="5"/>
    </row>
    <row r="44" spans="2:22" ht="77.25" customHeight="1">
      <c r="B44" s="8">
        <v>20</v>
      </c>
      <c r="C44" s="9" t="s">
        <v>63</v>
      </c>
      <c r="D44" s="21" t="s">
        <v>106</v>
      </c>
      <c r="E44" s="22" t="s">
        <v>123</v>
      </c>
      <c r="F44" s="20" t="s">
        <v>2</v>
      </c>
      <c r="G44" s="11"/>
      <c r="H44" s="11">
        <v>2129.0300000000002</v>
      </c>
      <c r="I44" s="11"/>
      <c r="J44" s="11"/>
      <c r="K44" s="11">
        <v>0</v>
      </c>
      <c r="L44" s="11">
        <v>96.77</v>
      </c>
      <c r="M44" s="11"/>
      <c r="N44" s="11"/>
      <c r="O44" s="11">
        <f t="shared" si="2"/>
        <v>2225.8000000000002</v>
      </c>
      <c r="P44" s="11">
        <v>131.44</v>
      </c>
      <c r="Q44" s="11">
        <f t="shared" si="0"/>
        <v>2094.36</v>
      </c>
      <c r="R44" s="11"/>
      <c r="S44" s="11"/>
      <c r="U44" s="5"/>
      <c r="V44" s="5"/>
    </row>
    <row r="45" spans="2:22" ht="77.25" customHeight="1">
      <c r="B45" s="8">
        <v>21</v>
      </c>
      <c r="C45" s="9" t="s">
        <v>63</v>
      </c>
      <c r="D45" s="24" t="s">
        <v>99</v>
      </c>
      <c r="E45" s="22" t="s">
        <v>89</v>
      </c>
      <c r="F45" s="20" t="s">
        <v>1</v>
      </c>
      <c r="G45" s="11"/>
      <c r="H45" s="11">
        <v>15000</v>
      </c>
      <c r="I45" s="11"/>
      <c r="J45" s="11"/>
      <c r="K45" s="11">
        <v>375</v>
      </c>
      <c r="L45" s="11">
        <v>250</v>
      </c>
      <c r="M45" s="11"/>
      <c r="N45" s="11"/>
      <c r="O45" s="11">
        <f t="shared" si="2"/>
        <v>15625</v>
      </c>
      <c r="P45" s="11">
        <v>1618.58</v>
      </c>
      <c r="Q45" s="11">
        <f t="shared" si="0"/>
        <v>14006.42</v>
      </c>
      <c r="R45" s="11"/>
      <c r="S45" s="11"/>
      <c r="U45" s="5"/>
      <c r="V45" s="5"/>
    </row>
    <row r="46" spans="2:22" ht="77.25" customHeight="1">
      <c r="B46" s="8">
        <v>22</v>
      </c>
      <c r="C46" s="9" t="s">
        <v>63</v>
      </c>
      <c r="D46" s="22" t="s">
        <v>32</v>
      </c>
      <c r="E46" s="20" t="s">
        <v>35</v>
      </c>
      <c r="F46" s="22" t="s">
        <v>124</v>
      </c>
      <c r="G46" s="11"/>
      <c r="H46" s="11">
        <v>6500</v>
      </c>
      <c r="I46" s="11"/>
      <c r="J46" s="11"/>
      <c r="K46" s="11">
        <v>0</v>
      </c>
      <c r="L46" s="11">
        <v>250</v>
      </c>
      <c r="M46" s="11"/>
      <c r="N46" s="11"/>
      <c r="O46" s="11">
        <f t="shared" si="2"/>
        <v>6750</v>
      </c>
      <c r="P46" s="11">
        <v>613.80999999999995</v>
      </c>
      <c r="Q46" s="11">
        <f t="shared" si="0"/>
        <v>6136.1900000000005</v>
      </c>
      <c r="R46" s="11"/>
      <c r="S46" s="11"/>
      <c r="U46" s="5"/>
      <c r="V46" s="5"/>
    </row>
    <row r="47" spans="2:22" ht="69" customHeight="1">
      <c r="B47" s="8">
        <v>23</v>
      </c>
      <c r="C47" s="9" t="s">
        <v>63</v>
      </c>
      <c r="D47" s="22" t="s">
        <v>28</v>
      </c>
      <c r="E47" s="22" t="s">
        <v>10</v>
      </c>
      <c r="F47" s="20" t="s">
        <v>3</v>
      </c>
      <c r="G47" s="11"/>
      <c r="H47" s="7">
        <v>6500</v>
      </c>
      <c r="I47" s="11"/>
      <c r="J47" s="11"/>
      <c r="K47" s="11">
        <v>0</v>
      </c>
      <c r="L47" s="11">
        <v>250</v>
      </c>
      <c r="M47" s="11"/>
      <c r="N47" s="11"/>
      <c r="O47" s="11">
        <f t="shared" si="2"/>
        <v>6750</v>
      </c>
      <c r="P47" s="11">
        <v>613.80999999999995</v>
      </c>
      <c r="Q47" s="11">
        <f t="shared" si="0"/>
        <v>6136.1900000000005</v>
      </c>
      <c r="R47" s="11"/>
      <c r="S47" s="11"/>
      <c r="U47" s="5"/>
      <c r="V47" s="5"/>
    </row>
    <row r="48" spans="2:22" ht="63" customHeight="1">
      <c r="B48" s="8">
        <v>24</v>
      </c>
      <c r="C48" s="9" t="s">
        <v>63</v>
      </c>
      <c r="D48" s="20" t="s">
        <v>22</v>
      </c>
      <c r="E48" s="22" t="s">
        <v>147</v>
      </c>
      <c r="F48" s="20" t="s">
        <v>3</v>
      </c>
      <c r="G48" s="14"/>
      <c r="H48" s="11">
        <v>6500</v>
      </c>
      <c r="I48" s="11"/>
      <c r="J48" s="11"/>
      <c r="K48" s="11">
        <v>0</v>
      </c>
      <c r="L48" s="11">
        <v>250</v>
      </c>
      <c r="M48" s="11"/>
      <c r="N48" s="11"/>
      <c r="O48" s="11">
        <f t="shared" si="2"/>
        <v>6750</v>
      </c>
      <c r="P48" s="11">
        <v>526.45000000000005</v>
      </c>
      <c r="Q48" s="11">
        <f t="shared" si="0"/>
        <v>6223.55</v>
      </c>
      <c r="R48" s="11"/>
      <c r="S48" s="11"/>
      <c r="U48" s="5"/>
      <c r="V48" s="5"/>
    </row>
    <row r="49" spans="2:22" ht="63" customHeight="1">
      <c r="B49" s="8">
        <v>25</v>
      </c>
      <c r="C49" s="9" t="s">
        <v>63</v>
      </c>
      <c r="D49" s="26" t="s">
        <v>104</v>
      </c>
      <c r="E49" s="22" t="s">
        <v>86</v>
      </c>
      <c r="F49" s="22" t="s">
        <v>3</v>
      </c>
      <c r="G49" s="14"/>
      <c r="H49" s="11">
        <v>6500</v>
      </c>
      <c r="I49" s="11"/>
      <c r="J49" s="11"/>
      <c r="K49" s="11"/>
      <c r="L49" s="11">
        <v>250</v>
      </c>
      <c r="M49" s="11"/>
      <c r="N49" s="11"/>
      <c r="O49" s="11">
        <f t="shared" si="2"/>
        <v>6750</v>
      </c>
      <c r="P49" s="11">
        <v>613.80999999999995</v>
      </c>
      <c r="Q49" s="11">
        <f t="shared" si="0"/>
        <v>6136.1900000000005</v>
      </c>
      <c r="R49" s="11"/>
      <c r="S49" s="11"/>
      <c r="U49" s="5"/>
      <c r="V49" s="5"/>
    </row>
    <row r="50" spans="2:22" ht="26.25" customHeight="1">
      <c r="B50" s="8">
        <v>26</v>
      </c>
      <c r="C50" s="9" t="s">
        <v>63</v>
      </c>
      <c r="D50" s="25" t="s">
        <v>148</v>
      </c>
      <c r="E50" s="22" t="s">
        <v>105</v>
      </c>
      <c r="F50" s="22" t="s">
        <v>3</v>
      </c>
      <c r="G50" s="11"/>
      <c r="H50" s="11">
        <v>7000</v>
      </c>
      <c r="I50" s="11"/>
      <c r="J50" s="11"/>
      <c r="K50" s="11">
        <v>375</v>
      </c>
      <c r="L50" s="11">
        <v>250</v>
      </c>
      <c r="M50" s="11"/>
      <c r="N50" s="11"/>
      <c r="O50" s="11">
        <f t="shared" si="2"/>
        <v>7625</v>
      </c>
      <c r="P50" s="11">
        <v>712.87</v>
      </c>
      <c r="Q50" s="11">
        <f t="shared" si="0"/>
        <v>6912.13</v>
      </c>
      <c r="R50" s="11"/>
      <c r="S50" s="11"/>
      <c r="U50" s="5"/>
      <c r="V50" s="5"/>
    </row>
    <row r="51" spans="2:22" ht="70.150000000000006" customHeight="1">
      <c r="B51" s="8">
        <v>27</v>
      </c>
      <c r="C51" s="9" t="s">
        <v>63</v>
      </c>
      <c r="D51" s="20" t="s">
        <v>56</v>
      </c>
      <c r="E51" s="22" t="s">
        <v>9</v>
      </c>
      <c r="F51" s="20" t="s">
        <v>3</v>
      </c>
      <c r="G51" s="11"/>
      <c r="H51" s="11">
        <v>6500</v>
      </c>
      <c r="I51" s="11"/>
      <c r="J51" s="11"/>
      <c r="K51" s="11"/>
      <c r="L51" s="11">
        <v>250</v>
      </c>
      <c r="M51" s="11"/>
      <c r="N51" s="11"/>
      <c r="O51" s="11">
        <f t="shared" si="2"/>
        <v>6750</v>
      </c>
      <c r="P51" s="11">
        <v>526.45000000000005</v>
      </c>
      <c r="Q51" s="11">
        <f t="shared" si="0"/>
        <v>6223.55</v>
      </c>
      <c r="R51" s="11"/>
      <c r="S51" s="11"/>
      <c r="U51" s="5"/>
      <c r="V51" s="5"/>
    </row>
    <row r="52" spans="2:22" ht="33.75" customHeight="1">
      <c r="B52" s="8">
        <v>28</v>
      </c>
      <c r="C52" s="9" t="s">
        <v>63</v>
      </c>
      <c r="D52" s="20" t="s">
        <v>149</v>
      </c>
      <c r="E52" s="22" t="s">
        <v>97</v>
      </c>
      <c r="F52" s="20" t="s">
        <v>3</v>
      </c>
      <c r="G52" s="11"/>
      <c r="H52" s="11">
        <v>4500</v>
      </c>
      <c r="I52" s="11"/>
      <c r="J52" s="11"/>
      <c r="K52" s="11">
        <v>0</v>
      </c>
      <c r="L52" s="11">
        <v>250</v>
      </c>
      <c r="M52" s="11"/>
      <c r="N52" s="11"/>
      <c r="O52" s="11">
        <f t="shared" si="2"/>
        <v>4750</v>
      </c>
      <c r="P52" s="11">
        <v>326.89999999999998</v>
      </c>
      <c r="Q52" s="11">
        <f t="shared" si="0"/>
        <v>4423.1000000000004</v>
      </c>
      <c r="R52" s="11"/>
      <c r="S52" s="11"/>
      <c r="U52" s="5"/>
      <c r="V52" s="5"/>
    </row>
    <row r="53" spans="2:22" ht="48.75" customHeight="1">
      <c r="B53" s="8">
        <v>29</v>
      </c>
      <c r="C53" s="9" t="s">
        <v>63</v>
      </c>
      <c r="D53" s="20" t="s">
        <v>20</v>
      </c>
      <c r="E53" s="22" t="s">
        <v>97</v>
      </c>
      <c r="F53" s="20" t="s">
        <v>3</v>
      </c>
      <c r="G53" s="15"/>
      <c r="H53" s="11">
        <v>4500</v>
      </c>
      <c r="I53" s="11"/>
      <c r="J53" s="11"/>
      <c r="K53" s="11"/>
      <c r="L53" s="11">
        <v>250</v>
      </c>
      <c r="M53" s="11"/>
      <c r="N53" s="11"/>
      <c r="O53" s="11">
        <f t="shared" si="2"/>
        <v>4750</v>
      </c>
      <c r="P53" s="11">
        <v>326.89999999999998</v>
      </c>
      <c r="Q53" s="11">
        <f t="shared" si="0"/>
        <v>4423.1000000000004</v>
      </c>
      <c r="R53" s="11"/>
      <c r="S53" s="11"/>
      <c r="U53" s="5"/>
      <c r="V53" s="5"/>
    </row>
    <row r="54" spans="2:22" ht="25.5" customHeight="1">
      <c r="B54" s="8">
        <v>30</v>
      </c>
      <c r="C54" s="9" t="s">
        <v>63</v>
      </c>
      <c r="D54" s="20" t="s">
        <v>29</v>
      </c>
      <c r="E54" s="22" t="s">
        <v>111</v>
      </c>
      <c r="F54" s="20" t="s">
        <v>3</v>
      </c>
      <c r="G54" s="15"/>
      <c r="H54" s="11">
        <v>4800</v>
      </c>
      <c r="I54" s="11"/>
      <c r="J54" s="11"/>
      <c r="K54" s="11">
        <v>0</v>
      </c>
      <c r="L54" s="11">
        <v>250</v>
      </c>
      <c r="M54" s="11"/>
      <c r="N54" s="11"/>
      <c r="O54" s="11">
        <f t="shared" si="2"/>
        <v>5050</v>
      </c>
      <c r="P54" s="11">
        <v>356.83</v>
      </c>
      <c r="Q54" s="11">
        <f t="shared" ref="Q54:Q72" si="3">+O54-P54</f>
        <v>4693.17</v>
      </c>
      <c r="R54" s="11"/>
      <c r="S54" s="11"/>
      <c r="U54" s="5"/>
      <c r="V54" s="5"/>
    </row>
    <row r="55" spans="2:22" ht="39" customHeight="1">
      <c r="B55" s="8">
        <v>31</v>
      </c>
      <c r="C55" s="9" t="s">
        <v>63</v>
      </c>
      <c r="D55" s="20" t="s">
        <v>101</v>
      </c>
      <c r="E55" s="22" t="s">
        <v>111</v>
      </c>
      <c r="F55" s="20" t="s">
        <v>3</v>
      </c>
      <c r="G55" s="15"/>
      <c r="H55" s="11">
        <v>1741.94</v>
      </c>
      <c r="I55" s="11"/>
      <c r="J55" s="11"/>
      <c r="K55" s="11"/>
      <c r="L55" s="11">
        <v>96.77</v>
      </c>
      <c r="M55" s="11"/>
      <c r="N55" s="11"/>
      <c r="O55" s="11">
        <f t="shared" si="2"/>
        <v>1838.71</v>
      </c>
      <c r="P55" s="11">
        <v>182.11</v>
      </c>
      <c r="Q55" s="11">
        <f t="shared" si="3"/>
        <v>1656.6</v>
      </c>
      <c r="R55" s="11"/>
      <c r="S55" s="11"/>
      <c r="U55" s="5"/>
      <c r="V55" s="5"/>
    </row>
    <row r="56" spans="2:22" ht="70.5" customHeight="1">
      <c r="B56" s="8">
        <v>32</v>
      </c>
      <c r="C56" s="9" t="s">
        <v>63</v>
      </c>
      <c r="D56" s="20" t="s">
        <v>58</v>
      </c>
      <c r="E56" s="22" t="s">
        <v>125</v>
      </c>
      <c r="F56" s="22" t="s">
        <v>1</v>
      </c>
      <c r="G56" s="11"/>
      <c r="H56" s="11">
        <v>10500</v>
      </c>
      <c r="I56" s="11"/>
      <c r="J56" s="11"/>
      <c r="K56" s="11">
        <v>375</v>
      </c>
      <c r="L56" s="11">
        <v>250</v>
      </c>
      <c r="M56" s="11"/>
      <c r="N56" s="11"/>
      <c r="O56" s="11">
        <f t="shared" ref="O56:O72" si="4">SUM(H56:L56)</f>
        <v>11125</v>
      </c>
      <c r="P56" s="11">
        <v>1109.1199999999999</v>
      </c>
      <c r="Q56" s="11">
        <f t="shared" si="3"/>
        <v>10015.880000000001</v>
      </c>
      <c r="R56" s="11"/>
      <c r="S56" s="11"/>
      <c r="U56" s="5"/>
      <c r="V56" s="5"/>
    </row>
    <row r="57" spans="2:22" ht="91.5" customHeight="1">
      <c r="B57" s="8">
        <v>33</v>
      </c>
      <c r="C57" s="9" t="s">
        <v>63</v>
      </c>
      <c r="D57" s="20" t="s">
        <v>150</v>
      </c>
      <c r="E57" s="22" t="s">
        <v>126</v>
      </c>
      <c r="F57" s="20" t="s">
        <v>152</v>
      </c>
      <c r="G57" s="11"/>
      <c r="H57" s="11">
        <v>4250</v>
      </c>
      <c r="I57" s="11"/>
      <c r="J57" s="11"/>
      <c r="K57" s="11">
        <v>0</v>
      </c>
      <c r="L57" s="11">
        <v>250</v>
      </c>
      <c r="M57" s="11"/>
      <c r="N57" s="11"/>
      <c r="O57" s="11">
        <f t="shared" si="4"/>
        <v>4500</v>
      </c>
      <c r="P57" s="11">
        <v>303.42</v>
      </c>
      <c r="Q57" s="11">
        <f t="shared" si="3"/>
        <v>4196.58</v>
      </c>
      <c r="R57" s="11"/>
      <c r="S57" s="11"/>
      <c r="U57" s="5"/>
      <c r="V57" s="5"/>
    </row>
    <row r="58" spans="2:22" ht="91.5" customHeight="1">
      <c r="B58" s="8">
        <v>34</v>
      </c>
      <c r="C58" s="9" t="s">
        <v>63</v>
      </c>
      <c r="D58" s="20" t="s">
        <v>40</v>
      </c>
      <c r="E58" s="22" t="s">
        <v>127</v>
      </c>
      <c r="F58" s="20" t="s">
        <v>152</v>
      </c>
      <c r="G58" s="11"/>
      <c r="H58" s="11">
        <v>4250</v>
      </c>
      <c r="I58" s="11"/>
      <c r="J58" s="11"/>
      <c r="K58" s="11">
        <v>375</v>
      </c>
      <c r="L58" s="11">
        <v>250</v>
      </c>
      <c r="M58" s="11"/>
      <c r="N58" s="11"/>
      <c r="O58" s="11">
        <f t="shared" si="4"/>
        <v>4875</v>
      </c>
      <c r="P58" s="11">
        <v>337.92</v>
      </c>
      <c r="Q58" s="11">
        <f t="shared" si="3"/>
        <v>4537.08</v>
      </c>
      <c r="R58" s="11"/>
      <c r="S58" s="11"/>
      <c r="U58" s="5"/>
      <c r="V58" s="5"/>
    </row>
    <row r="59" spans="2:22" ht="78" customHeight="1">
      <c r="B59" s="8">
        <v>35</v>
      </c>
      <c r="C59" s="9" t="s">
        <v>63</v>
      </c>
      <c r="D59" s="20" t="s">
        <v>128</v>
      </c>
      <c r="E59" s="22" t="s">
        <v>129</v>
      </c>
      <c r="F59" s="20" t="s">
        <v>152</v>
      </c>
      <c r="G59" s="11"/>
      <c r="H59" s="11">
        <v>3816.9</v>
      </c>
      <c r="I59" s="11"/>
      <c r="J59" s="11"/>
      <c r="K59" s="11">
        <v>0</v>
      </c>
      <c r="L59" s="11">
        <v>250</v>
      </c>
      <c r="M59" s="11"/>
      <c r="N59" s="11"/>
      <c r="O59" s="11">
        <f t="shared" si="4"/>
        <v>4066.9</v>
      </c>
      <c r="P59" s="11">
        <v>258.75</v>
      </c>
      <c r="Q59" s="11">
        <f t="shared" si="3"/>
        <v>3808.15</v>
      </c>
      <c r="R59" s="11"/>
      <c r="S59" s="11"/>
      <c r="U59" s="5"/>
      <c r="V59" s="5"/>
    </row>
    <row r="60" spans="2:22" ht="59.25" customHeight="1">
      <c r="B60" s="8">
        <v>36</v>
      </c>
      <c r="C60" s="9" t="s">
        <v>63</v>
      </c>
      <c r="D60" s="20" t="s">
        <v>151</v>
      </c>
      <c r="E60" s="22" t="s">
        <v>130</v>
      </c>
      <c r="F60" s="20" t="s">
        <v>1</v>
      </c>
      <c r="G60" s="11" t="s">
        <v>65</v>
      </c>
      <c r="H60" s="11">
        <v>5419.35</v>
      </c>
      <c r="I60" s="11"/>
      <c r="J60" s="11"/>
      <c r="K60" s="11">
        <v>193.55</v>
      </c>
      <c r="L60" s="11">
        <v>129.03</v>
      </c>
      <c r="M60" s="11"/>
      <c r="N60" s="11"/>
      <c r="O60" s="11">
        <f t="shared" si="4"/>
        <v>5741.93</v>
      </c>
      <c r="P60" s="11">
        <v>762.86</v>
      </c>
      <c r="Q60" s="11">
        <f>+O60-P60</f>
        <v>4979.0700000000006</v>
      </c>
      <c r="R60" s="11"/>
      <c r="S60" s="11"/>
      <c r="U60" s="5"/>
      <c r="V60" s="5"/>
    </row>
    <row r="61" spans="2:22" ht="76.5" customHeight="1">
      <c r="B61" s="8">
        <v>37</v>
      </c>
      <c r="C61" s="9" t="s">
        <v>63</v>
      </c>
      <c r="D61" s="21" t="s">
        <v>34</v>
      </c>
      <c r="E61" s="22" t="s">
        <v>36</v>
      </c>
      <c r="F61" s="20" t="s">
        <v>153</v>
      </c>
      <c r="G61" s="11"/>
      <c r="H61" s="11">
        <v>4250</v>
      </c>
      <c r="I61" s="11"/>
      <c r="J61" s="11"/>
      <c r="K61" s="11">
        <v>0</v>
      </c>
      <c r="L61" s="11">
        <v>250</v>
      </c>
      <c r="M61" s="11"/>
      <c r="N61" s="11"/>
      <c r="O61" s="11">
        <f t="shared" si="4"/>
        <v>4500</v>
      </c>
      <c r="P61" s="11">
        <v>301.95999999999998</v>
      </c>
      <c r="Q61" s="11">
        <f>+O61-P61</f>
        <v>4198.04</v>
      </c>
      <c r="R61" s="11"/>
      <c r="S61" s="11"/>
      <c r="U61" s="5"/>
      <c r="V61" s="5"/>
    </row>
    <row r="62" spans="2:22" ht="76.5" customHeight="1">
      <c r="B62" s="8">
        <v>38</v>
      </c>
      <c r="C62" s="9" t="s">
        <v>63</v>
      </c>
      <c r="D62" s="21" t="s">
        <v>33</v>
      </c>
      <c r="E62" s="22" t="s">
        <v>23</v>
      </c>
      <c r="F62" s="20" t="s">
        <v>153</v>
      </c>
      <c r="G62" s="11"/>
      <c r="H62" s="11">
        <v>4250</v>
      </c>
      <c r="I62" s="11"/>
      <c r="J62" s="11"/>
      <c r="K62" s="11">
        <v>0</v>
      </c>
      <c r="L62" s="11">
        <v>250</v>
      </c>
      <c r="M62" s="11"/>
      <c r="N62" s="11"/>
      <c r="O62" s="11">
        <f t="shared" si="4"/>
        <v>4500</v>
      </c>
      <c r="P62" s="11">
        <v>301.95999999999998</v>
      </c>
      <c r="Q62" s="11">
        <f t="shared" si="3"/>
        <v>4198.04</v>
      </c>
      <c r="R62" s="11"/>
      <c r="S62" s="11"/>
      <c r="U62" s="5"/>
      <c r="V62" s="5"/>
    </row>
    <row r="63" spans="2:22" ht="75.75" customHeight="1">
      <c r="B63" s="8">
        <v>39</v>
      </c>
      <c r="C63" s="9" t="s">
        <v>63</v>
      </c>
      <c r="D63" s="20" t="s">
        <v>102</v>
      </c>
      <c r="E63" s="22" t="s">
        <v>131</v>
      </c>
      <c r="F63" s="20" t="s">
        <v>153</v>
      </c>
      <c r="G63" s="11"/>
      <c r="H63" s="11">
        <v>2462.52</v>
      </c>
      <c r="I63" s="11"/>
      <c r="J63" s="11"/>
      <c r="K63" s="11">
        <v>0</v>
      </c>
      <c r="L63" s="11">
        <v>161.29</v>
      </c>
      <c r="M63" s="11"/>
      <c r="N63" s="11"/>
      <c r="O63" s="11">
        <f t="shared" si="4"/>
        <v>2623.81</v>
      </c>
      <c r="P63" s="11">
        <v>187.59</v>
      </c>
      <c r="Q63" s="11">
        <f t="shared" si="3"/>
        <v>2436.2199999999998</v>
      </c>
      <c r="R63" s="11"/>
      <c r="S63" s="11"/>
      <c r="U63" s="5"/>
      <c r="V63" s="5"/>
    </row>
    <row r="64" spans="2:22" ht="57" customHeight="1">
      <c r="B64" s="8">
        <v>40</v>
      </c>
      <c r="C64" s="9" t="s">
        <v>63</v>
      </c>
      <c r="D64" s="20" t="s">
        <v>57</v>
      </c>
      <c r="E64" s="22" t="s">
        <v>132</v>
      </c>
      <c r="F64" s="20" t="s">
        <v>1</v>
      </c>
      <c r="G64" s="11"/>
      <c r="H64" s="11">
        <v>10500</v>
      </c>
      <c r="I64" s="11"/>
      <c r="J64" s="11"/>
      <c r="K64" s="11">
        <v>375</v>
      </c>
      <c r="L64" s="11">
        <v>250</v>
      </c>
      <c r="M64" s="11"/>
      <c r="N64" s="11"/>
      <c r="O64" s="11">
        <f t="shared" si="4"/>
        <v>11125</v>
      </c>
      <c r="P64" s="11">
        <v>1109.1199999999999</v>
      </c>
      <c r="Q64" s="11">
        <f t="shared" si="3"/>
        <v>10015.880000000001</v>
      </c>
      <c r="R64" s="11"/>
      <c r="S64" s="11"/>
      <c r="U64" s="5"/>
      <c r="V64" s="5"/>
    </row>
    <row r="65" spans="2:43" ht="63.75" customHeight="1">
      <c r="B65" s="8">
        <v>41</v>
      </c>
      <c r="C65" s="9" t="s">
        <v>63</v>
      </c>
      <c r="D65" s="20" t="s">
        <v>6</v>
      </c>
      <c r="E65" s="22" t="s">
        <v>133</v>
      </c>
      <c r="F65" s="20" t="s">
        <v>4</v>
      </c>
      <c r="G65" s="11"/>
      <c r="H65" s="11">
        <v>4250</v>
      </c>
      <c r="I65" s="11"/>
      <c r="J65" s="11"/>
      <c r="K65" s="11"/>
      <c r="L65" s="11">
        <v>250</v>
      </c>
      <c r="M65" s="11"/>
      <c r="N65" s="11"/>
      <c r="O65" s="11">
        <f t="shared" si="4"/>
        <v>4500</v>
      </c>
      <c r="P65" s="11">
        <v>301.95999999999998</v>
      </c>
      <c r="Q65" s="11">
        <f t="shared" si="3"/>
        <v>4198.04</v>
      </c>
      <c r="R65" s="11"/>
      <c r="S65" s="11"/>
      <c r="U65" s="5"/>
      <c r="V65" s="5"/>
    </row>
    <row r="66" spans="2:43" ht="81.75" customHeight="1">
      <c r="B66" s="8">
        <v>42</v>
      </c>
      <c r="C66" s="9" t="s">
        <v>63</v>
      </c>
      <c r="D66" s="21" t="s">
        <v>95</v>
      </c>
      <c r="E66" s="22" t="s">
        <v>38</v>
      </c>
      <c r="F66" s="20" t="s">
        <v>4</v>
      </c>
      <c r="G66" s="11"/>
      <c r="H66" s="11">
        <v>1233.8699999999999</v>
      </c>
      <c r="I66" s="6"/>
      <c r="J66" s="11"/>
      <c r="K66" s="11">
        <v>0</v>
      </c>
      <c r="L66" s="11">
        <v>72.58</v>
      </c>
      <c r="M66" s="11"/>
      <c r="N66" s="11"/>
      <c r="O66" s="11">
        <f t="shared" si="4"/>
        <v>1306.4499999999998</v>
      </c>
      <c r="P66" s="11">
        <v>143.5</v>
      </c>
      <c r="Q66" s="11">
        <f t="shared" si="3"/>
        <v>1162.9499999999998</v>
      </c>
      <c r="R66" s="11"/>
      <c r="S66" s="11"/>
      <c r="U66" s="5"/>
      <c r="V66" s="5"/>
    </row>
    <row r="67" spans="2:43" ht="66.75" customHeight="1">
      <c r="B67" s="8">
        <v>43</v>
      </c>
      <c r="C67" s="9" t="s">
        <v>63</v>
      </c>
      <c r="D67" s="22" t="s">
        <v>92</v>
      </c>
      <c r="E67" s="22" t="s">
        <v>134</v>
      </c>
      <c r="F67" s="20" t="s">
        <v>1</v>
      </c>
      <c r="G67" s="11"/>
      <c r="H67" s="11">
        <v>6435.48</v>
      </c>
      <c r="I67" s="11"/>
      <c r="J67" s="11"/>
      <c r="K67" s="11">
        <v>229.84</v>
      </c>
      <c r="L67" s="11">
        <v>153.22999999999999</v>
      </c>
      <c r="M67" s="11"/>
      <c r="N67" s="11"/>
      <c r="O67" s="11">
        <f t="shared" si="4"/>
        <v>6818.5499999999993</v>
      </c>
      <c r="P67" s="11">
        <v>832.11</v>
      </c>
      <c r="Q67" s="11">
        <f t="shared" si="3"/>
        <v>5986.44</v>
      </c>
      <c r="R67" s="11"/>
      <c r="S67" s="11"/>
      <c r="U67" s="5"/>
      <c r="V67" s="5"/>
    </row>
    <row r="68" spans="2:43" ht="84.75" customHeight="1">
      <c r="B68" s="8">
        <v>44</v>
      </c>
      <c r="C68" s="9" t="s">
        <v>63</v>
      </c>
      <c r="D68" s="20" t="s">
        <v>96</v>
      </c>
      <c r="E68" s="22" t="s">
        <v>135</v>
      </c>
      <c r="F68" s="20" t="s">
        <v>154</v>
      </c>
      <c r="G68" s="11"/>
      <c r="H68" s="11">
        <v>1782.26</v>
      </c>
      <c r="I68" s="11"/>
      <c r="J68" s="11"/>
      <c r="K68" s="11">
        <v>0</v>
      </c>
      <c r="L68" s="11">
        <v>104.84</v>
      </c>
      <c r="M68" s="11"/>
      <c r="N68" s="11"/>
      <c r="O68" s="11">
        <f t="shared" si="4"/>
        <v>1887.1</v>
      </c>
      <c r="P68" s="11">
        <v>172.37</v>
      </c>
      <c r="Q68" s="11">
        <f t="shared" si="3"/>
        <v>1714.73</v>
      </c>
      <c r="R68" s="11"/>
      <c r="S68" s="11"/>
      <c r="U68" s="5"/>
      <c r="V68" s="5"/>
    </row>
    <row r="69" spans="2:43" ht="76.5" customHeight="1">
      <c r="B69" s="8">
        <v>45</v>
      </c>
      <c r="C69" s="9" t="s">
        <v>63</v>
      </c>
      <c r="D69" s="26" t="s">
        <v>62</v>
      </c>
      <c r="E69" s="22" t="s">
        <v>157</v>
      </c>
      <c r="F69" s="20" t="s">
        <v>154</v>
      </c>
      <c r="G69" s="11"/>
      <c r="H69" s="11">
        <v>4250</v>
      </c>
      <c r="I69" s="11"/>
      <c r="J69" s="11"/>
      <c r="K69" s="11">
        <v>375</v>
      </c>
      <c r="L69" s="11">
        <v>250</v>
      </c>
      <c r="M69" s="11"/>
      <c r="N69" s="11"/>
      <c r="O69" s="11">
        <f t="shared" si="4"/>
        <v>4875</v>
      </c>
      <c r="P69" s="11">
        <v>339.37</v>
      </c>
      <c r="Q69" s="11">
        <f t="shared" si="3"/>
        <v>4535.63</v>
      </c>
      <c r="R69" s="11"/>
      <c r="S69" s="11"/>
      <c r="U69" s="5"/>
      <c r="V69" s="5"/>
    </row>
    <row r="70" spans="2:43" ht="61.5" customHeight="1">
      <c r="B70" s="8">
        <v>46</v>
      </c>
      <c r="C70" s="9" t="s">
        <v>63</v>
      </c>
      <c r="D70" s="27" t="s">
        <v>61</v>
      </c>
      <c r="E70" s="22" t="s">
        <v>136</v>
      </c>
      <c r="F70" s="20" t="s">
        <v>154</v>
      </c>
      <c r="G70" s="11"/>
      <c r="H70" s="11">
        <v>3816.9</v>
      </c>
      <c r="I70" s="11"/>
      <c r="J70" s="11"/>
      <c r="K70" s="11">
        <v>0</v>
      </c>
      <c r="L70" s="11">
        <v>250</v>
      </c>
      <c r="M70" s="11"/>
      <c r="N70" s="11"/>
      <c r="O70" s="11">
        <f t="shared" si="4"/>
        <v>4066.9</v>
      </c>
      <c r="P70" s="11">
        <v>258.75</v>
      </c>
      <c r="Q70" s="11">
        <f t="shared" si="3"/>
        <v>3808.15</v>
      </c>
      <c r="R70" s="11"/>
      <c r="S70" s="11"/>
      <c r="U70" s="5"/>
      <c r="V70" s="5"/>
    </row>
    <row r="71" spans="2:43" ht="75" customHeight="1">
      <c r="B71" s="8">
        <v>47</v>
      </c>
      <c r="C71" s="9" t="s">
        <v>63</v>
      </c>
      <c r="D71" s="20" t="s">
        <v>17</v>
      </c>
      <c r="E71" s="22" t="s">
        <v>137</v>
      </c>
      <c r="F71" s="20" t="s">
        <v>155</v>
      </c>
      <c r="G71" s="11"/>
      <c r="H71" s="11">
        <v>4250</v>
      </c>
      <c r="I71" s="11"/>
      <c r="J71" s="11"/>
      <c r="K71" s="11">
        <v>375</v>
      </c>
      <c r="L71" s="11">
        <v>250</v>
      </c>
      <c r="M71" s="11"/>
      <c r="N71" s="11"/>
      <c r="O71" s="11">
        <f t="shared" si="4"/>
        <v>4875</v>
      </c>
      <c r="P71" s="11">
        <v>339.37</v>
      </c>
      <c r="Q71" s="11">
        <f t="shared" si="3"/>
        <v>4535.63</v>
      </c>
      <c r="R71" s="11"/>
      <c r="S71" s="11"/>
      <c r="U71" s="5"/>
      <c r="V71" s="5"/>
    </row>
    <row r="72" spans="2:43" ht="80.25" customHeight="1">
      <c r="B72" s="8">
        <v>48</v>
      </c>
      <c r="C72" s="9" t="s">
        <v>63</v>
      </c>
      <c r="D72" s="20" t="s">
        <v>16</v>
      </c>
      <c r="E72" s="22" t="s">
        <v>156</v>
      </c>
      <c r="F72" s="20" t="s">
        <v>155</v>
      </c>
      <c r="G72" s="11"/>
      <c r="H72" s="11">
        <v>4250</v>
      </c>
      <c r="I72" s="11"/>
      <c r="J72" s="11"/>
      <c r="K72" s="11">
        <v>375</v>
      </c>
      <c r="L72" s="11">
        <v>250</v>
      </c>
      <c r="M72" s="11"/>
      <c r="N72" s="11"/>
      <c r="O72" s="11">
        <f t="shared" si="4"/>
        <v>4875</v>
      </c>
      <c r="P72" s="11">
        <v>339.37</v>
      </c>
      <c r="Q72" s="11">
        <f t="shared" si="3"/>
        <v>4535.63</v>
      </c>
      <c r="R72" s="16"/>
      <c r="S72" s="11"/>
      <c r="U72" s="5"/>
      <c r="V72" s="5"/>
    </row>
    <row r="73" spans="2:43" ht="80.25" customHeight="1">
      <c r="B73" s="8">
        <v>49</v>
      </c>
      <c r="C73" s="9" t="s">
        <v>63</v>
      </c>
      <c r="D73" s="20" t="s">
        <v>15</v>
      </c>
      <c r="E73" s="22" t="s">
        <v>138</v>
      </c>
      <c r="F73" s="20" t="s">
        <v>155</v>
      </c>
      <c r="G73" s="11"/>
      <c r="H73" s="11">
        <v>3816.9</v>
      </c>
      <c r="I73" s="11"/>
      <c r="J73" s="11"/>
      <c r="K73" s="11">
        <v>0</v>
      </c>
      <c r="L73" s="11">
        <v>250</v>
      </c>
      <c r="M73" s="11"/>
      <c r="N73" s="11"/>
      <c r="O73" s="11">
        <f t="shared" ref="O73:O78" si="5">SUM(H73:L73)</f>
        <v>4066.9</v>
      </c>
      <c r="P73" s="11">
        <v>258.75</v>
      </c>
      <c r="Q73" s="17">
        <f t="shared" ref="Q73:Q78" si="6">+O73-P73</f>
        <v>3808.15</v>
      </c>
      <c r="R73" s="11"/>
      <c r="S73" s="18"/>
      <c r="U73" s="5"/>
      <c r="V73" s="5"/>
    </row>
    <row r="74" spans="2:43" ht="80.25" customHeight="1">
      <c r="B74" s="8">
        <v>50</v>
      </c>
      <c r="C74" s="9" t="s">
        <v>64</v>
      </c>
      <c r="D74" s="20" t="s">
        <v>113</v>
      </c>
      <c r="E74" s="22" t="s">
        <v>114</v>
      </c>
      <c r="F74" s="10" t="s">
        <v>7</v>
      </c>
      <c r="G74" s="11"/>
      <c r="H74" s="11"/>
      <c r="I74" s="11">
        <v>18000</v>
      </c>
      <c r="J74" s="11"/>
      <c r="K74" s="11">
        <v>0</v>
      </c>
      <c r="L74" s="11">
        <v>0</v>
      </c>
      <c r="M74" s="11"/>
      <c r="N74" s="11"/>
      <c r="O74" s="11">
        <f t="shared" si="5"/>
        <v>18000</v>
      </c>
      <c r="P74" s="11">
        <v>803.57</v>
      </c>
      <c r="Q74" s="17">
        <f t="shared" si="6"/>
        <v>17196.43</v>
      </c>
      <c r="R74" s="11"/>
      <c r="S74" s="18"/>
      <c r="U74" s="5"/>
      <c r="V74" s="5"/>
    </row>
    <row r="75" spans="2:43" ht="80.25" customHeight="1">
      <c r="B75" s="8">
        <v>51</v>
      </c>
      <c r="C75" s="9" t="s">
        <v>64</v>
      </c>
      <c r="D75" s="20" t="s">
        <v>66</v>
      </c>
      <c r="E75" s="22" t="s">
        <v>114</v>
      </c>
      <c r="F75" s="10" t="s">
        <v>7</v>
      </c>
      <c r="G75" s="11"/>
      <c r="H75" s="11"/>
      <c r="I75" s="11">
        <v>18000</v>
      </c>
      <c r="J75" s="11"/>
      <c r="K75" s="11">
        <v>0</v>
      </c>
      <c r="L75" s="11">
        <v>0</v>
      </c>
      <c r="M75" s="11"/>
      <c r="N75" s="11"/>
      <c r="O75" s="11">
        <f t="shared" si="5"/>
        <v>18000</v>
      </c>
      <c r="P75" s="11">
        <v>900</v>
      </c>
      <c r="Q75" s="17">
        <f t="shared" si="6"/>
        <v>17100</v>
      </c>
      <c r="R75" s="11"/>
      <c r="S75" s="18"/>
      <c r="U75" s="5"/>
      <c r="V75" s="5"/>
    </row>
    <row r="76" spans="2:43" ht="80.25" customHeight="1">
      <c r="B76" s="8">
        <v>52</v>
      </c>
      <c r="C76" s="9" t="s">
        <v>64</v>
      </c>
      <c r="D76" s="20" t="s">
        <v>115</v>
      </c>
      <c r="E76" s="22" t="s">
        <v>116</v>
      </c>
      <c r="F76" s="10" t="s">
        <v>1</v>
      </c>
      <c r="G76" s="11"/>
      <c r="H76" s="11"/>
      <c r="I76" s="11">
        <v>20000</v>
      </c>
      <c r="J76" s="11"/>
      <c r="K76" s="11">
        <v>0</v>
      </c>
      <c r="L76" s="11">
        <v>0</v>
      </c>
      <c r="M76" s="11"/>
      <c r="N76" s="11"/>
      <c r="O76" s="11">
        <f t="shared" si="5"/>
        <v>20000</v>
      </c>
      <c r="P76" s="11">
        <v>1000</v>
      </c>
      <c r="Q76" s="17">
        <f t="shared" si="6"/>
        <v>19000</v>
      </c>
      <c r="R76" s="11"/>
      <c r="S76" s="18"/>
      <c r="U76" s="5"/>
      <c r="V76" s="5"/>
    </row>
    <row r="77" spans="2:43" ht="102" customHeight="1">
      <c r="B77" s="8">
        <v>53</v>
      </c>
      <c r="C77" s="9" t="s">
        <v>64</v>
      </c>
      <c r="D77" s="20" t="s">
        <v>59</v>
      </c>
      <c r="E77" s="22" t="s">
        <v>118</v>
      </c>
      <c r="F77" s="10" t="s">
        <v>1</v>
      </c>
      <c r="G77" s="11"/>
      <c r="H77" s="11"/>
      <c r="I77" s="11">
        <v>15000</v>
      </c>
      <c r="J77" s="11"/>
      <c r="K77" s="11">
        <v>0</v>
      </c>
      <c r="L77" s="11">
        <v>0</v>
      </c>
      <c r="M77" s="11"/>
      <c r="N77" s="11"/>
      <c r="O77" s="11">
        <f t="shared" si="5"/>
        <v>15000</v>
      </c>
      <c r="P77" s="11">
        <v>750</v>
      </c>
      <c r="Q77" s="17">
        <f t="shared" si="6"/>
        <v>14250</v>
      </c>
      <c r="R77" s="11"/>
      <c r="S77" s="18"/>
      <c r="U77" s="5"/>
      <c r="V77" s="5"/>
    </row>
    <row r="78" spans="2:43" ht="76.5" customHeight="1">
      <c r="B78" s="8">
        <v>54</v>
      </c>
      <c r="C78" s="9" t="s">
        <v>64</v>
      </c>
      <c r="D78" s="33" t="s">
        <v>117</v>
      </c>
      <c r="E78" s="22" t="s">
        <v>119</v>
      </c>
      <c r="F78" s="10" t="s">
        <v>7</v>
      </c>
      <c r="G78" s="11"/>
      <c r="H78" s="11"/>
      <c r="I78" s="11">
        <v>3870.97</v>
      </c>
      <c r="J78" s="11"/>
      <c r="K78" s="11">
        <v>0</v>
      </c>
      <c r="L78" s="11">
        <v>0</v>
      </c>
      <c r="M78" s="11"/>
      <c r="N78" s="11"/>
      <c r="O78" s="11">
        <f t="shared" si="5"/>
        <v>3870.97</v>
      </c>
      <c r="P78" s="11">
        <v>193.55</v>
      </c>
      <c r="Q78" s="17">
        <f t="shared" si="6"/>
        <v>3677.4199999999996</v>
      </c>
      <c r="R78" s="11"/>
      <c r="S78" s="18"/>
      <c r="U78" s="5"/>
      <c r="V78" s="5"/>
    </row>
    <row r="79" spans="2:43" ht="85.5" customHeight="1">
      <c r="B79" s="8">
        <v>55</v>
      </c>
      <c r="C79" s="9" t="s">
        <v>64</v>
      </c>
      <c r="D79" s="33" t="s">
        <v>120</v>
      </c>
      <c r="E79" s="22" t="s">
        <v>121</v>
      </c>
      <c r="F79" s="10" t="s">
        <v>7</v>
      </c>
      <c r="G79" s="11"/>
      <c r="H79" s="11"/>
      <c r="I79" s="11">
        <v>8000</v>
      </c>
      <c r="J79" s="11"/>
      <c r="K79" s="11">
        <v>0</v>
      </c>
      <c r="L79" s="11">
        <v>0</v>
      </c>
      <c r="M79" s="11"/>
      <c r="N79" s="11"/>
      <c r="O79" s="11">
        <f t="shared" ref="O79" si="7">SUM(H79:L79)</f>
        <v>8000</v>
      </c>
      <c r="P79" s="11">
        <v>400</v>
      </c>
      <c r="Q79" s="17">
        <f t="shared" ref="Q79" si="8">+O79-P79</f>
        <v>7600</v>
      </c>
      <c r="R79" s="11"/>
      <c r="S79" s="18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</row>
    <row r="80" spans="2:43">
      <c r="B80" s="4"/>
      <c r="C80" s="4"/>
      <c r="D80" s="4"/>
      <c r="E80" s="4"/>
      <c r="F80" s="4"/>
      <c r="G80" s="3"/>
      <c r="H80" s="3"/>
      <c r="I80" s="3"/>
      <c r="J80" s="3"/>
      <c r="K80" s="3"/>
      <c r="L80" s="3"/>
      <c r="M80" s="3"/>
      <c r="N80" s="3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</row>
    <row r="81" spans="2:43">
      <c r="B81" s="4"/>
      <c r="C81" s="4"/>
      <c r="D81" s="4"/>
      <c r="E81" s="4"/>
      <c r="F81" s="4"/>
      <c r="G81" s="3"/>
      <c r="H81" s="3"/>
      <c r="I81" s="3"/>
      <c r="J81" s="3"/>
      <c r="K81" s="3"/>
      <c r="L81" s="3"/>
      <c r="M81" s="3"/>
      <c r="N81" s="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2:43">
      <c r="B82" s="4"/>
      <c r="C82" s="4"/>
      <c r="D82" s="4"/>
      <c r="E82" s="4"/>
      <c r="F82" s="4"/>
      <c r="G82" s="3"/>
      <c r="H82" s="3"/>
      <c r="I82" s="3"/>
      <c r="J82" s="3"/>
      <c r="K82" s="3"/>
      <c r="L82" s="3"/>
      <c r="M82" s="3"/>
      <c r="N82" s="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2:43"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2:43"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2:43"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2:43"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2:43"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2:43"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2:43"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2:43"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2:43"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2:43"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2:43"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2:43"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2:43"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2:43"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2:43"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2:43"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2:43"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2:43"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2:43"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2:43"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2:43"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2:43"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2:43"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2:43"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2:43"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2:43"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2:43"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2:43"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2:43"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2:43"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2:43"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2:43"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2:43"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2:43"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2:43"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2:43"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2:43"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2:43"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2:43"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2:43"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2:43"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2:43"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2:43"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2:43"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2:43"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2:43"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2:43"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2:43"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2:43"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2:43"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2:43"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2:43"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2:43"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2:43"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2:43"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2:43"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2:43"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2:43"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2:43"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2:43"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2:43"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2:43"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</row>
    <row r="145" spans="2:14"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</row>
    <row r="146" spans="2:14"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</row>
  </sheetData>
  <autoFilter ref="B24:S78" xr:uid="{00000000-0009-0000-0000-000002000000}">
    <sortState ref="B25:S78">
      <sortCondition ref="D24:D78"/>
    </sortState>
  </autoFilter>
  <mergeCells count="18">
    <mergeCell ref="E13:S13"/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</mergeCells>
  <phoneticPr fontId="12" type="noConversion"/>
  <pageMargins left="3.937007874015748E-2" right="3.937007874015748E-2" top="0.74803149606299213" bottom="0.74803149606299213" header="0.31496062992125984" footer="0.31496062992125984"/>
  <pageSetup scale="21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N4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2026-02-04T15:41:54Z</cp:lastPrinted>
  <dcterms:created xsi:type="dcterms:W3CDTF">2019-07-17T20:42:38Z</dcterms:created>
  <dcterms:modified xsi:type="dcterms:W3CDTF">2026-02-16T23:54:21Z</dcterms:modified>
</cp:coreProperties>
</file>